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drawings/drawing2.xml" ContentType="application/vnd.openxmlformats-officedocument.drawing+xml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drawings/drawing3.xml" ContentType="application/vnd.openxmlformats-officedocument.drawing+xml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drawings/drawing4.xml" ContentType="application/vnd.openxmlformats-officedocument.drawing+xml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embeddings/oleObject41.bin" ContentType="application/vnd.openxmlformats-officedocument.oleObject"/>
  <Override PartName="/xl/embeddings/oleObject42.bin" ContentType="application/vnd.openxmlformats-officedocument.oleObject"/>
  <Override PartName="/xl/drawings/drawing5.xml" ContentType="application/vnd.openxmlformats-officedocument.drawing+xml"/>
  <Override PartName="/xl/embeddings/oleObject43.bin" ContentType="application/vnd.openxmlformats-officedocument.oleObject"/>
  <Override PartName="/xl/embeddings/oleObject44.bin" ContentType="application/vnd.openxmlformats-officedocument.oleObject"/>
  <Override PartName="/xl/embeddings/oleObject45.bin" ContentType="application/vnd.openxmlformats-officedocument.oleObject"/>
  <Override PartName="/xl/embeddings/oleObject46.bin" ContentType="application/vnd.openxmlformats-officedocument.oleObject"/>
  <Override PartName="/xl/drawings/drawing6.xml" ContentType="application/vnd.openxmlformats-officedocument.drawing+xml"/>
  <Override PartName="/xl/embeddings/oleObject47.bin" ContentType="application/vnd.openxmlformats-officedocument.oleObject"/>
  <Override PartName="/xl/embeddings/oleObject48.bin" ContentType="application/vnd.openxmlformats-officedocument.oleObject"/>
  <Override PartName="/xl/embeddings/oleObject49.bin" ContentType="application/vnd.openxmlformats-officedocument.oleObject"/>
  <Override PartName="/xl/embeddings/oleObject50.bin" ContentType="application/vnd.openxmlformats-officedocument.oleObject"/>
  <Override PartName="/xl/embeddings/oleObject51.bin" ContentType="application/vnd.openxmlformats-officedocument.oleObject"/>
  <Override PartName="/xl/embeddings/oleObject52.bin" ContentType="application/vnd.openxmlformats-officedocument.oleObject"/>
  <Override PartName="/xl/embeddings/oleObject53.bin" ContentType="application/vnd.openxmlformats-officedocument.oleObject"/>
  <Override PartName="/xl/embeddings/oleObject5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9"/>
  <workbookPr/>
  <mc:AlternateContent xmlns:mc="http://schemas.openxmlformats.org/markup-compatibility/2006">
    <mc:Choice Requires="x15">
      <x15ac:absPath xmlns:x15ac="http://schemas.microsoft.com/office/spreadsheetml/2010/11/ac" url="E:\Statistika 121120\Nastava\NOVO\"/>
    </mc:Choice>
  </mc:AlternateContent>
  <xr:revisionPtr revIDLastSave="0" documentId="13_ncr:1_{01229E5C-2711-4FC2-AC11-B26DE4111E56}" xr6:coauthVersionLast="36" xr6:coauthVersionMax="36" xr10:uidLastSave="{00000000-0000-0000-0000-000000000000}"/>
  <bookViews>
    <workbookView xWindow="0" yWindow="15" windowWidth="19035" windowHeight="12270" xr2:uid="{00000000-000D-0000-FFFF-FFFF00000000}"/>
  </bookViews>
  <sheets>
    <sheet name="jednostavna" sheetId="7" r:id="rId1"/>
    <sheet name="jednostavna (2)" sheetId="1" r:id="rId2"/>
    <sheet name="ponderirana" sheetId="8" r:id="rId3"/>
    <sheet name="ponderirana (2)" sheetId="4" r:id="rId4"/>
    <sheet name="zadatak" sheetId="11" r:id="rId5"/>
    <sheet name="zajednička" sheetId="9" r:id="rId6"/>
    <sheet name="zajednička (2)" sheetId="10" r:id="rId7"/>
  </sheets>
  <calcPr calcId="191029"/>
</workbook>
</file>

<file path=xl/calcChain.xml><?xml version="1.0" encoding="utf-8"?>
<calcChain xmlns="http://schemas.openxmlformats.org/spreadsheetml/2006/main">
  <c r="H14" i="4" l="1"/>
  <c r="H13" i="4"/>
  <c r="H12" i="4"/>
  <c r="H11" i="4"/>
  <c r="H10" i="4"/>
  <c r="K12" i="1"/>
  <c r="J12" i="1"/>
  <c r="I12" i="1"/>
  <c r="H12" i="1"/>
  <c r="G12" i="1"/>
  <c r="F12" i="1"/>
  <c r="E12" i="1"/>
  <c r="D12" i="1"/>
  <c r="C12" i="1"/>
  <c r="B12" i="1"/>
  <c r="K11" i="1"/>
  <c r="J11" i="1"/>
  <c r="I11" i="1"/>
  <c r="H11" i="1"/>
  <c r="G11" i="1"/>
  <c r="F11" i="1"/>
  <c r="E11" i="1"/>
  <c r="D11" i="1"/>
  <c r="C11" i="1"/>
  <c r="B11" i="1"/>
  <c r="K10" i="1"/>
  <c r="J10" i="1"/>
  <c r="I10" i="1"/>
  <c r="H10" i="1"/>
  <c r="G10" i="1"/>
  <c r="F10" i="1"/>
  <c r="E10" i="1"/>
  <c r="D10" i="1"/>
  <c r="C10" i="1"/>
  <c r="B10" i="1"/>
  <c r="B47" i="11" l="1"/>
  <c r="E46" i="11"/>
  <c r="E45" i="11"/>
  <c r="E44" i="11"/>
  <c r="E43" i="11"/>
  <c r="E42" i="11"/>
  <c r="E41" i="11"/>
  <c r="E47" i="11" s="1"/>
  <c r="B50" i="11" s="1"/>
  <c r="B11" i="11" l="1"/>
  <c r="B91" i="10" l="1"/>
  <c r="D90" i="10"/>
  <c r="D89" i="10"/>
  <c r="D88" i="10"/>
  <c r="D87" i="10"/>
  <c r="D86" i="10"/>
  <c r="D91" i="10" s="1"/>
  <c r="C91" i="10" s="1"/>
  <c r="B76" i="10"/>
  <c r="D75" i="10"/>
  <c r="D74" i="10"/>
  <c r="D73" i="10"/>
  <c r="D72" i="10"/>
  <c r="D71" i="10"/>
  <c r="D70" i="10"/>
  <c r="B60" i="10"/>
  <c r="D59" i="10"/>
  <c r="D58" i="10"/>
  <c r="D57" i="10"/>
  <c r="D56" i="10"/>
  <c r="D55" i="10"/>
  <c r="B42" i="10"/>
  <c r="E41" i="10"/>
  <c r="D41" i="10"/>
  <c r="E40" i="10"/>
  <c r="D40" i="10"/>
  <c r="E39" i="10"/>
  <c r="D39" i="10"/>
  <c r="B25" i="10"/>
  <c r="D24" i="10"/>
  <c r="D23" i="10"/>
  <c r="D22" i="10"/>
  <c r="D21" i="10"/>
  <c r="D20" i="10"/>
  <c r="D19" i="10"/>
  <c r="B9" i="10"/>
  <c r="D8" i="10"/>
  <c r="D7" i="10"/>
  <c r="D6" i="10"/>
  <c r="D9" i="10" s="1"/>
  <c r="C9" i="10" s="1"/>
  <c r="D76" i="10" l="1"/>
  <c r="C76" i="10" s="1"/>
  <c r="D42" i="10"/>
  <c r="D60" i="10"/>
  <c r="C60" i="10" s="1"/>
  <c r="D25" i="10"/>
  <c r="C25" i="10" s="1"/>
  <c r="E42" i="10"/>
  <c r="C42" i="10" s="1"/>
  <c r="H15" i="4"/>
  <c r="B15" i="8"/>
  <c r="L7" i="7"/>
  <c r="D10" i="4"/>
  <c r="F10" i="4" s="1"/>
  <c r="G10" i="4" s="1"/>
  <c r="D11" i="4"/>
  <c r="F11" i="4" s="1"/>
  <c r="G11" i="4" s="1"/>
  <c r="D12" i="4"/>
  <c r="F12" i="4" s="1"/>
  <c r="G12" i="4" s="1"/>
  <c r="D13" i="4"/>
  <c r="F13" i="4" s="1"/>
  <c r="G13" i="4" s="1"/>
  <c r="D14" i="4"/>
  <c r="F14" i="4" s="1"/>
  <c r="G14" i="4" s="1"/>
  <c r="E10" i="4"/>
  <c r="E11" i="4"/>
  <c r="E12" i="4"/>
  <c r="E13" i="4"/>
  <c r="E14" i="4"/>
  <c r="C10" i="4"/>
  <c r="C11" i="4"/>
  <c r="C12" i="4"/>
  <c r="C13" i="4"/>
  <c r="C14" i="4"/>
  <c r="B15" i="4"/>
  <c r="L11" i="1"/>
  <c r="B8" i="1"/>
  <c r="B9" i="1" s="1"/>
  <c r="C8" i="1"/>
  <c r="C9" i="1" s="1"/>
  <c r="D8" i="1"/>
  <c r="D9" i="1" s="1"/>
  <c r="E8" i="1"/>
  <c r="E9" i="1" s="1"/>
  <c r="F8" i="1"/>
  <c r="F9" i="1" s="1"/>
  <c r="G8" i="1"/>
  <c r="G9" i="1" s="1"/>
  <c r="H8" i="1"/>
  <c r="H9" i="1" s="1"/>
  <c r="I8" i="1"/>
  <c r="I9" i="1" s="1"/>
  <c r="J8" i="1"/>
  <c r="J9" i="1" s="1"/>
  <c r="K8" i="1"/>
  <c r="K9" i="1" s="1"/>
  <c r="L7" i="1"/>
  <c r="L10" i="1" l="1"/>
  <c r="C15" i="4"/>
  <c r="E15" i="4"/>
  <c r="L12" i="1"/>
  <c r="L9" i="1"/>
  <c r="G15" i="4"/>
  <c r="L8" i="1"/>
</calcChain>
</file>

<file path=xl/sharedStrings.xml><?xml version="1.0" encoding="utf-8"?>
<sst xmlns="http://schemas.openxmlformats.org/spreadsheetml/2006/main" count="298" uniqueCount="128">
  <si>
    <t>S</t>
  </si>
  <si>
    <t>zbroj odstupanja pojedinačnih vrijednosti niza</t>
  </si>
  <si>
    <t>od aritmetičke sredine jednak je nuli</t>
  </si>
  <si>
    <t>GLAVNA SVOJSTVA ARITMETIČKE SREDINE</t>
  </si>
  <si>
    <t>je minimalan, tj. manji je od zbroja kvadrata odstupanja vrijednosti niza</t>
  </si>
  <si>
    <t>od bilo koje druge vrijednosti</t>
  </si>
  <si>
    <t>zbroj kvadrata odstupanja pojedinačnih vrijednosti niza od aritmetičke sredine</t>
  </si>
  <si>
    <t>turistički apartmani prema broju soba</t>
  </si>
  <si>
    <t>broj soba</t>
  </si>
  <si>
    <t>broj apartmana</t>
  </si>
  <si>
    <t>ukupan broj soba</t>
  </si>
  <si>
    <t>odstupanja od prosjeka</t>
  </si>
  <si>
    <t>kvadrati odstupanja</t>
  </si>
  <si>
    <t>ponderirani kvadrati</t>
  </si>
  <si>
    <t>ukupno</t>
  </si>
  <si>
    <t>-</t>
  </si>
  <si>
    <t>- jedinice statističkog skupa: apartmani</t>
  </si>
  <si>
    <t>- numeričko obilježje: broj soba</t>
  </si>
  <si>
    <t>1. stupac - vrijednosti numeričkog obilježja</t>
  </si>
  <si>
    <t>2. stupac - frekvencije (broj jedinica statističkog skupa s jednakom vrijednošću obilježja)</t>
  </si>
  <si>
    <t>3. stupac - vrijednosti numeričkog obilježja ponderirane frekvencijama</t>
  </si>
  <si>
    <t>4. stupac - odstupanja svake vrijednosti obilježja od aritmetičke sredine</t>
  </si>
  <si>
    <r>
      <t xml:space="preserve">                - zbroj frekvencija - ukupan broj jedinica statističkog skupa (</t>
    </r>
    <r>
      <rPr>
        <sz val="9"/>
        <rFont val="Symbol"/>
        <family val="1"/>
        <charset val="2"/>
      </rPr>
      <t>S</t>
    </r>
    <r>
      <rPr>
        <sz val="9"/>
        <rFont val="Arial"/>
        <charset val="238"/>
      </rPr>
      <t>f</t>
    </r>
    <r>
      <rPr>
        <sz val="9"/>
        <rFont val="Arial"/>
        <family val="2"/>
        <charset val="238"/>
      </rPr>
      <t>i</t>
    </r>
    <r>
      <rPr>
        <sz val="9"/>
        <rFont val="Arial"/>
        <charset val="238"/>
      </rPr>
      <t xml:space="preserve"> = N)</t>
    </r>
  </si>
  <si>
    <t>broj maturanata u 10 škola</t>
  </si>
  <si>
    <r>
      <t>x</t>
    </r>
    <r>
      <rPr>
        <i/>
        <vertAlign val="subscript"/>
        <sz val="11"/>
        <rFont val="Times New Roman"/>
        <family val="1"/>
        <charset val="238"/>
      </rPr>
      <t>i</t>
    </r>
  </si>
  <si>
    <r>
      <t>f</t>
    </r>
    <r>
      <rPr>
        <i/>
        <vertAlign val="subscript"/>
        <sz val="11"/>
        <rFont val="Times New Roman"/>
        <family val="1"/>
        <charset val="238"/>
      </rPr>
      <t>i</t>
    </r>
  </si>
  <si>
    <r>
      <t>f</t>
    </r>
    <r>
      <rPr>
        <i/>
        <vertAlign val="subscript"/>
        <sz val="11"/>
        <rFont val="Times New Roman"/>
        <family val="1"/>
        <charset val="238"/>
      </rPr>
      <t>i</t>
    </r>
    <r>
      <rPr>
        <i/>
        <sz val="11"/>
        <rFont val="Times New Roman"/>
        <family val="1"/>
        <charset val="238"/>
      </rPr>
      <t>x</t>
    </r>
    <r>
      <rPr>
        <i/>
        <vertAlign val="subscript"/>
        <sz val="11"/>
        <rFont val="Times New Roman"/>
        <family val="1"/>
        <charset val="238"/>
      </rPr>
      <t>i</t>
    </r>
  </si>
  <si>
    <t>ponderirana odstupanja</t>
  </si>
  <si>
    <t>2. svojstvo aritmetičke sredine</t>
  </si>
  <si>
    <t>7. stupac - kvadrati odstupanja ponderirani frekvencijama</t>
  </si>
  <si>
    <t>svaki apartman ima u prosjeku 2 sobe</t>
  </si>
  <si>
    <t>aritmetička sredina</t>
  </si>
  <si>
    <t>5. stupac - odstupanja ponderirana frekvencijama</t>
  </si>
  <si>
    <t>a = 1</t>
  </si>
  <si>
    <t>zbroj odstupanja svih vrijednosti numeričkog obilježja</t>
  </si>
  <si>
    <t>1. svojstvo aritmetičke sredine</t>
  </si>
  <si>
    <t>JEDNOSTAVNA ARITMETIČKA SREDINA</t>
  </si>
  <si>
    <t xml:space="preserve">1)   </t>
  </si>
  <si>
    <t xml:space="preserve">2)   </t>
  </si>
  <si>
    <t>zbroj kvadrata odstupanja svih vrijednosti obilježja od aritmetičke sredine je minimalan,</t>
  </si>
  <si>
    <t>tj. manji je od zbroja kvadrata odstupanja vrijednosti niza od bilo koje druge vrijednosti</t>
  </si>
  <si>
    <t>6. stupac - kvadrati odstupanja svake vrijednosti obilježja od aritmetičke sredine</t>
  </si>
  <si>
    <t>PONDERIRANA ARITMETIČKA SREDINA</t>
  </si>
  <si>
    <r>
      <t>x</t>
    </r>
    <r>
      <rPr>
        <b/>
        <i/>
        <vertAlign val="subscript"/>
        <sz val="14"/>
        <rFont val="Times New Roman"/>
        <family val="1"/>
        <charset val="238"/>
      </rPr>
      <t>i</t>
    </r>
  </si>
  <si>
    <t>8. stupac - kvadrati odstupanja svake vrijednosti niza od vrijednosti 1 ponderirani frekvencijama</t>
  </si>
  <si>
    <t>Aritmetička sredina aritmetičkih sredina</t>
  </si>
  <si>
    <t>(zajednička aritmetička sredina)</t>
  </si>
  <si>
    <t>Poduzeće</t>
  </si>
  <si>
    <t>Broj zaposlenih</t>
  </si>
  <si>
    <t>Prosječna plaća (kn)</t>
  </si>
  <si>
    <r>
      <t>N</t>
    </r>
    <r>
      <rPr>
        <vertAlign val="subscript"/>
        <sz val="10"/>
        <rFont val="Arial"/>
        <family val="2"/>
        <charset val="238"/>
      </rPr>
      <t>i</t>
    </r>
  </si>
  <si>
    <r>
      <t>x</t>
    </r>
    <r>
      <rPr>
        <vertAlign val="subscript"/>
        <sz val="10"/>
        <rFont val="Arial"/>
        <family val="2"/>
        <charset val="238"/>
      </rPr>
      <t>i</t>
    </r>
  </si>
  <si>
    <r>
      <t>N</t>
    </r>
    <r>
      <rPr>
        <vertAlign val="subscript"/>
        <sz val="10"/>
        <rFont val="Arial"/>
        <family val="2"/>
        <charset val="238"/>
      </rPr>
      <t>i</t>
    </r>
    <r>
      <rPr>
        <sz val="10"/>
        <rFont val="Arial"/>
        <family val="2"/>
        <charset val="238"/>
      </rPr>
      <t>x</t>
    </r>
    <r>
      <rPr>
        <vertAlign val="subscript"/>
        <sz val="10"/>
        <rFont val="Arial"/>
        <family val="2"/>
        <charset val="238"/>
      </rPr>
      <t>i</t>
    </r>
  </si>
  <si>
    <t>Zvijezda</t>
  </si>
  <si>
    <t>Napredak</t>
  </si>
  <si>
    <t>Pobjeda</t>
  </si>
  <si>
    <t>Ukupno</t>
  </si>
  <si>
    <t>Aritmetička sredina relativnih brojeva koordinacije</t>
  </si>
  <si>
    <t>Okrug</t>
  </si>
  <si>
    <t>Površina (km²)</t>
  </si>
  <si>
    <t>Gustoća (st/km²)</t>
  </si>
  <si>
    <r>
      <t>B</t>
    </r>
    <r>
      <rPr>
        <vertAlign val="subscript"/>
        <sz val="10"/>
        <rFont val="Arial"/>
        <family val="2"/>
        <charset val="238"/>
      </rPr>
      <t>i</t>
    </r>
  </si>
  <si>
    <r>
      <t>R</t>
    </r>
    <r>
      <rPr>
        <vertAlign val="subscript"/>
        <sz val="10"/>
        <rFont val="Arial"/>
        <family val="2"/>
        <charset val="238"/>
      </rPr>
      <t>i</t>
    </r>
  </si>
  <si>
    <r>
      <t>B</t>
    </r>
    <r>
      <rPr>
        <vertAlign val="subscript"/>
        <sz val="10"/>
        <rFont val="Arial"/>
        <family val="2"/>
        <charset val="238"/>
      </rPr>
      <t>i</t>
    </r>
    <r>
      <rPr>
        <sz val="10"/>
        <rFont val="Arial"/>
        <charset val="238"/>
      </rPr>
      <t>R</t>
    </r>
    <r>
      <rPr>
        <vertAlign val="subscript"/>
        <sz val="10"/>
        <rFont val="Arial"/>
        <family val="2"/>
        <charset val="238"/>
      </rPr>
      <t>i</t>
    </r>
  </si>
  <si>
    <t>Gozo &amp; Comino</t>
  </si>
  <si>
    <t>Inner Harbour</t>
  </si>
  <si>
    <t>Northern</t>
  </si>
  <si>
    <t>Outer Harbour</t>
  </si>
  <si>
    <t>South Eastern</t>
  </si>
  <si>
    <t>Western</t>
  </si>
  <si>
    <t>V = veličina pojave koja se uspoređuje</t>
  </si>
  <si>
    <t>B = baza relativnog broja</t>
  </si>
  <si>
    <t>R = relativni broj koordinacije</t>
  </si>
  <si>
    <t>Aritmetička sredina postotaka</t>
  </si>
  <si>
    <t>Udjel žena (%)</t>
  </si>
  <si>
    <r>
      <t>C</t>
    </r>
    <r>
      <rPr>
        <vertAlign val="subscript"/>
        <sz val="10"/>
        <rFont val="Arial"/>
        <family val="2"/>
        <charset val="238"/>
      </rPr>
      <t>i</t>
    </r>
  </si>
  <si>
    <r>
      <t>P</t>
    </r>
    <r>
      <rPr>
        <vertAlign val="subscript"/>
        <sz val="10"/>
        <rFont val="Arial"/>
        <family val="2"/>
        <charset val="238"/>
      </rPr>
      <t>i</t>
    </r>
  </si>
  <si>
    <r>
      <t>P</t>
    </r>
    <r>
      <rPr>
        <vertAlign val="subscript"/>
        <sz val="10"/>
        <rFont val="Arial"/>
        <family val="2"/>
        <charset val="238"/>
      </rPr>
      <t>i</t>
    </r>
    <r>
      <rPr>
        <sz val="10"/>
        <rFont val="Arial"/>
        <family val="2"/>
        <charset val="238"/>
      </rPr>
      <t>C</t>
    </r>
    <r>
      <rPr>
        <vertAlign val="subscript"/>
        <sz val="10"/>
        <rFont val="Arial"/>
        <family val="2"/>
        <charset val="238"/>
      </rPr>
      <t>i</t>
    </r>
  </si>
  <si>
    <t>D = veličina za koju se računa postotak</t>
  </si>
  <si>
    <t>P = postotak</t>
  </si>
  <si>
    <t>C = baza postotka</t>
  </si>
  <si>
    <t>Zgrada</t>
  </si>
  <si>
    <t>Broj       stanova</t>
  </si>
  <si>
    <r>
      <t>Prosječna površina (m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charset val="238"/>
      </rPr>
      <t>)</t>
    </r>
  </si>
  <si>
    <t>Žuta</t>
  </si>
  <si>
    <t>Crvena</t>
  </si>
  <si>
    <t>Zelena</t>
  </si>
  <si>
    <t>Plava</t>
  </si>
  <si>
    <t>Siva</t>
  </si>
  <si>
    <t>Država (2002.)</t>
  </si>
  <si>
    <t>Stanovništvo (u tis.)</t>
  </si>
  <si>
    <t>BDP p.c. (USD)</t>
  </si>
  <si>
    <t>Austrija</t>
  </si>
  <si>
    <t>Hrvatska</t>
  </si>
  <si>
    <t>Island</t>
  </si>
  <si>
    <t>Italija</t>
  </si>
  <si>
    <t>Makedonija</t>
  </si>
  <si>
    <t>Portugal</t>
  </si>
  <si>
    <t>Udjel prodanih (%)</t>
  </si>
  <si>
    <t>Ukupno plaće (kn)</t>
  </si>
  <si>
    <t>Stanovništvo</t>
  </si>
  <si>
    <t>Broj                     žena</t>
  </si>
  <si>
    <r>
      <t xml:space="preserve">Broj žena                   </t>
    </r>
    <r>
      <rPr>
        <sz val="10"/>
        <rFont val="Symbol"/>
        <family val="1"/>
        <charset val="2"/>
      </rPr>
      <t>*</t>
    </r>
    <r>
      <rPr>
        <sz val="8"/>
        <rFont val="Arial"/>
        <family val="2"/>
        <charset val="238"/>
      </rPr>
      <t xml:space="preserve"> </t>
    </r>
    <r>
      <rPr>
        <sz val="10"/>
        <rFont val="Arial"/>
        <charset val="238"/>
      </rPr>
      <t>100</t>
    </r>
  </si>
  <si>
    <r>
      <t>C</t>
    </r>
    <r>
      <rPr>
        <vertAlign val="subscript"/>
        <sz val="10"/>
        <rFont val="Arial"/>
        <family val="2"/>
        <charset val="238"/>
      </rPr>
      <t>i</t>
    </r>
    <r>
      <rPr>
        <sz val="10"/>
        <rFont val="Arial"/>
        <family val="2"/>
        <charset val="238"/>
      </rPr>
      <t>P</t>
    </r>
    <r>
      <rPr>
        <vertAlign val="subscript"/>
        <sz val="10"/>
        <rFont val="Arial"/>
        <family val="2"/>
        <charset val="238"/>
      </rPr>
      <t>i</t>
    </r>
    <r>
      <rPr>
        <sz val="10"/>
        <rFont val="Arial"/>
        <family val="2"/>
        <charset val="238"/>
      </rPr>
      <t xml:space="preserve"> /100</t>
    </r>
  </si>
  <si>
    <r>
      <t>Ukupna površina (m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charset val="238"/>
      </rPr>
      <t>)</t>
    </r>
  </si>
  <si>
    <t>Ukupni BDP (tis. USD)</t>
  </si>
  <si>
    <r>
      <t xml:space="preserve">Broj stanova                   </t>
    </r>
    <r>
      <rPr>
        <sz val="10"/>
        <rFont val="Symbol"/>
        <family val="1"/>
        <charset val="2"/>
      </rPr>
      <t>*</t>
    </r>
    <r>
      <rPr>
        <sz val="8"/>
        <rFont val="Arial"/>
        <family val="2"/>
        <charset val="238"/>
      </rPr>
      <t xml:space="preserve"> </t>
    </r>
    <r>
      <rPr>
        <sz val="10"/>
        <rFont val="Arial"/>
        <charset val="238"/>
      </rPr>
      <t>100</t>
    </r>
  </si>
  <si>
    <t>10-19</t>
  </si>
  <si>
    <t>20-24</t>
  </si>
  <si>
    <t>25-29</t>
  </si>
  <si>
    <t>30-39</t>
  </si>
  <si>
    <t>40-49</t>
  </si>
  <si>
    <t>≥ 50</t>
  </si>
  <si>
    <t>Izračunaj prosječnu dob gostiju.</t>
  </si>
  <si>
    <t>prave granice</t>
  </si>
  <si>
    <t>sredina razreda</t>
  </si>
  <si>
    <t>10-20</t>
  </si>
  <si>
    <t>20-25</t>
  </si>
  <si>
    <t>25-30</t>
  </si>
  <si>
    <t>30-40</t>
  </si>
  <si>
    <t>40-50</t>
  </si>
  <si>
    <t>50-(70)</t>
  </si>
  <si>
    <t>godine</t>
  </si>
  <si>
    <t>a.s. =</t>
  </si>
  <si>
    <t>Dob (godina)</t>
  </si>
  <si>
    <t>Broj      gostiju</t>
  </si>
  <si>
    <t>Ukupno godina</t>
  </si>
  <si>
    <t>Gosti nudističkog kampa prema dobi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</si>
</sst>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charset val="238"/>
    </font>
    <font>
      <sz val="10"/>
      <name val="Symbol"/>
      <family val="1"/>
      <charset val="2"/>
    </font>
    <font>
      <sz val="10"/>
      <name val="Arial"/>
      <family val="2"/>
      <charset val="238"/>
    </font>
    <font>
      <sz val="11"/>
      <name val="Arial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Times New Roman CE"/>
      <charset val="238"/>
    </font>
    <font>
      <i/>
      <sz val="10"/>
      <name val="Arial"/>
      <family val="2"/>
      <charset val="238"/>
    </font>
    <font>
      <sz val="9"/>
      <name val="Arial"/>
      <charset val="238"/>
    </font>
    <font>
      <sz val="9"/>
      <name val="Symbol"/>
      <family val="1"/>
      <charset val="2"/>
    </font>
    <font>
      <sz val="9"/>
      <name val="Arial"/>
      <family val="2"/>
      <charset val="238"/>
    </font>
    <font>
      <b/>
      <u/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 CE"/>
      <charset val="238"/>
    </font>
    <font>
      <b/>
      <sz val="12"/>
      <name val="Symbol"/>
      <family val="1"/>
      <charset val="2"/>
    </font>
    <font>
      <i/>
      <sz val="11"/>
      <name val="Times New Roman"/>
      <family val="1"/>
      <charset val="238"/>
    </font>
    <font>
      <i/>
      <vertAlign val="subscript"/>
      <sz val="11"/>
      <name val="Times New Roman"/>
      <family val="1"/>
      <charset val="238"/>
    </font>
    <font>
      <u/>
      <sz val="11"/>
      <name val="Arial"/>
      <charset val="238"/>
    </font>
    <font>
      <b/>
      <i/>
      <sz val="14"/>
      <name val="Times New Roman"/>
      <family val="1"/>
      <charset val="238"/>
    </font>
    <font>
      <b/>
      <i/>
      <vertAlign val="subscript"/>
      <sz val="14"/>
      <name val="Times New Roman"/>
      <family val="1"/>
      <charset val="238"/>
    </font>
    <font>
      <vertAlign val="subscript"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0" fontId="9" fillId="0" borderId="0"/>
    <xf numFmtId="0" fontId="1" fillId="0" borderId="0"/>
    <xf numFmtId="0" fontId="5" fillId="0" borderId="0"/>
    <xf numFmtId="0" fontId="5" fillId="0" borderId="0"/>
  </cellStyleXfs>
  <cellXfs count="126">
    <xf numFmtId="0" fontId="0" fillId="0" borderId="0" xfId="0"/>
    <xf numFmtId="0" fontId="0" fillId="0" borderId="1" xfId="0" applyBorder="1"/>
    <xf numFmtId="0" fontId="0" fillId="0" borderId="2" xfId="0" applyBorder="1"/>
    <xf numFmtId="0" fontId="4" fillId="0" borderId="0" xfId="0" applyFont="1"/>
    <xf numFmtId="0" fontId="0" fillId="2" borderId="3" xfId="0" applyFill="1" applyBorder="1"/>
    <xf numFmtId="0" fontId="0" fillId="0" borderId="3" xfId="0" applyFill="1" applyBorder="1"/>
    <xf numFmtId="0" fontId="5" fillId="0" borderId="0" xfId="0" applyFont="1" applyAlignment="1">
      <alignment horizontal="center"/>
    </xf>
    <xf numFmtId="0" fontId="5" fillId="0" borderId="0" xfId="0" applyFont="1"/>
    <xf numFmtId="0" fontId="6" fillId="2" borderId="3" xfId="0" applyFont="1" applyFill="1" applyBorder="1"/>
    <xf numFmtId="0" fontId="6" fillId="0" borderId="2" xfId="0" applyFont="1" applyFill="1" applyBorder="1"/>
    <xf numFmtId="0" fontId="6" fillId="0" borderId="1" xfId="0" applyFont="1" applyFill="1" applyBorder="1"/>
    <xf numFmtId="0" fontId="6" fillId="0" borderId="3" xfId="0" applyFont="1" applyFill="1" applyBorder="1"/>
    <xf numFmtId="0" fontId="6" fillId="2" borderId="2" xfId="0" applyFont="1" applyFill="1" applyBorder="1"/>
    <xf numFmtId="0" fontId="6" fillId="2" borderId="1" xfId="0" applyFont="1" applyFill="1" applyBorder="1"/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0" fillId="0" borderId="4" xfId="0" applyFont="1" applyBorder="1" applyAlignment="1">
      <alignment horizontal="center"/>
    </xf>
    <xf numFmtId="0" fontId="5" fillId="0" borderId="5" xfId="0" applyFont="1" applyBorder="1"/>
    <xf numFmtId="1" fontId="5" fillId="0" borderId="1" xfId="1" applyNumberFormat="1" applyFont="1" applyBorder="1"/>
    <xf numFmtId="0" fontId="5" fillId="0" borderId="1" xfId="0" applyFont="1" applyBorder="1"/>
    <xf numFmtId="0" fontId="5" fillId="0" borderId="4" xfId="0" applyFont="1" applyBorder="1"/>
    <xf numFmtId="1" fontId="5" fillId="0" borderId="5" xfId="0" applyNumberFormat="1" applyFont="1" applyBorder="1" applyAlignment="1">
      <alignment horizontal="right"/>
    </xf>
    <xf numFmtId="0" fontId="11" fillId="0" borderId="0" xfId="0" quotePrefix="1" applyFont="1"/>
    <xf numFmtId="0" fontId="11" fillId="0" borderId="0" xfId="0" applyFont="1"/>
    <xf numFmtId="0" fontId="15" fillId="0" borderId="0" xfId="0" applyFont="1"/>
    <xf numFmtId="2" fontId="16" fillId="0" borderId="0" xfId="1" applyNumberFormat="1" applyFont="1"/>
    <xf numFmtId="0" fontId="13" fillId="0" borderId="0" xfId="0" applyFont="1"/>
    <xf numFmtId="0" fontId="17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10" fillId="0" borderId="2" xfId="0" applyFont="1" applyBorder="1"/>
    <xf numFmtId="0" fontId="10" fillId="0" borderId="6" xfId="0" applyFont="1" applyBorder="1" applyAlignment="1">
      <alignment horizontal="center"/>
    </xf>
    <xf numFmtId="1" fontId="5" fillId="0" borderId="2" xfId="1" applyNumberFormat="1" applyFont="1" applyBorder="1"/>
    <xf numFmtId="0" fontId="5" fillId="0" borderId="2" xfId="0" applyFont="1" applyBorder="1"/>
    <xf numFmtId="0" fontId="5" fillId="0" borderId="6" xfId="0" applyFont="1" applyBorder="1"/>
    <xf numFmtId="1" fontId="5" fillId="0" borderId="7" xfId="0" applyNumberFormat="1" applyFont="1" applyBorder="1" applyAlignment="1">
      <alignment horizontal="right"/>
    </xf>
    <xf numFmtId="0" fontId="1" fillId="0" borderId="8" xfId="0" applyFont="1" applyBorder="1" applyAlignment="1">
      <alignment wrapText="1"/>
    </xf>
    <xf numFmtId="0" fontId="18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8" xfId="0" applyFont="1" applyBorder="1"/>
    <xf numFmtId="0" fontId="0" fillId="0" borderId="8" xfId="0" applyBorder="1"/>
    <xf numFmtId="1" fontId="5" fillId="0" borderId="8" xfId="1" applyNumberFormat="1" applyFont="1" applyBorder="1"/>
    <xf numFmtId="1" fontId="5" fillId="0" borderId="10" xfId="0" applyNumberFormat="1" applyFont="1" applyBorder="1" applyAlignment="1">
      <alignment horizontal="right"/>
    </xf>
    <xf numFmtId="0" fontId="14" fillId="0" borderId="0" xfId="0" applyFont="1"/>
    <xf numFmtId="0" fontId="0" fillId="0" borderId="0" xfId="0" applyAlignment="1">
      <alignment horizontal="right" vertical="center"/>
    </xf>
    <xf numFmtId="0" fontId="20" fillId="0" borderId="0" xfId="0" applyFont="1"/>
    <xf numFmtId="0" fontId="8" fillId="0" borderId="0" xfId="0" applyFont="1" applyAlignment="1"/>
    <xf numFmtId="0" fontId="7" fillId="0" borderId="2" xfId="0" applyFont="1" applyFill="1" applyBorder="1"/>
    <xf numFmtId="0" fontId="7" fillId="0" borderId="1" xfId="0" applyFont="1" applyFill="1" applyBorder="1"/>
    <xf numFmtId="0" fontId="7" fillId="0" borderId="3" xfId="0" applyFont="1" applyFill="1" applyBorder="1"/>
    <xf numFmtId="0" fontId="21" fillId="0" borderId="3" xfId="0" applyFont="1" applyBorder="1"/>
    <xf numFmtId="0" fontId="5" fillId="0" borderId="10" xfId="0" applyFont="1" applyFill="1" applyBorder="1"/>
    <xf numFmtId="0" fontId="5" fillId="0" borderId="9" xfId="0" applyFont="1" applyFill="1" applyBorder="1"/>
    <xf numFmtId="0" fontId="5" fillId="0" borderId="8" xfId="0" applyFont="1" applyFill="1" applyBorder="1"/>
    <xf numFmtId="1" fontId="5" fillId="0" borderId="11" xfId="0" applyNumberFormat="1" applyFont="1" applyBorder="1" applyAlignment="1">
      <alignment horizontal="right"/>
    </xf>
    <xf numFmtId="1" fontId="5" fillId="0" borderId="12" xfId="0" applyNumberFormat="1" applyFont="1" applyBorder="1" applyAlignment="1">
      <alignment horizontal="right"/>
    </xf>
    <xf numFmtId="0" fontId="2" fillId="0" borderId="0" xfId="0" applyFont="1"/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5" xfId="0" applyBorder="1"/>
    <xf numFmtId="0" fontId="0" fillId="0" borderId="5" xfId="0" applyBorder="1" applyAlignment="1"/>
    <xf numFmtId="0" fontId="0" fillId="0" borderId="5" xfId="0" applyFill="1" applyBorder="1"/>
    <xf numFmtId="0" fontId="0" fillId="0" borderId="1" xfId="0" applyBorder="1" applyAlignment="1">
      <alignment horizontal="left"/>
    </xf>
    <xf numFmtId="0" fontId="0" fillId="0" borderId="1" xfId="0" applyBorder="1" applyAlignment="1"/>
    <xf numFmtId="0" fontId="0" fillId="0" borderId="1" xfId="0" applyFill="1" applyBorder="1"/>
    <xf numFmtId="0" fontId="0" fillId="0" borderId="4" xfId="0" applyBorder="1"/>
    <xf numFmtId="0" fontId="0" fillId="0" borderId="4" xfId="0" applyBorder="1" applyAlignment="1"/>
    <xf numFmtId="0" fontId="0" fillId="0" borderId="4" xfId="0" applyFill="1" applyBorder="1"/>
    <xf numFmtId="1" fontId="0" fillId="0" borderId="5" xfId="0" applyNumberFormat="1" applyFill="1" applyBorder="1" applyAlignment="1"/>
    <xf numFmtId="0" fontId="0" fillId="0" borderId="0" xfId="0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164" fontId="0" fillId="0" borderId="5" xfId="0" applyNumberFormat="1" applyBorder="1"/>
    <xf numFmtId="164" fontId="0" fillId="0" borderId="5" xfId="0" applyNumberFormat="1" applyFill="1" applyBorder="1"/>
    <xf numFmtId="164" fontId="0" fillId="0" borderId="1" xfId="0" applyNumberFormat="1" applyBorder="1"/>
    <xf numFmtId="164" fontId="0" fillId="0" borderId="1" xfId="0" applyNumberFormat="1" applyFill="1" applyBorder="1"/>
    <xf numFmtId="164" fontId="0" fillId="0" borderId="4" xfId="0" applyNumberFormat="1" applyBorder="1"/>
    <xf numFmtId="164" fontId="0" fillId="0" borderId="4" xfId="0" applyNumberFormat="1" applyFill="1" applyBorder="1"/>
    <xf numFmtId="164" fontId="0" fillId="0" borderId="5" xfId="0" applyNumberFormat="1" applyFill="1" applyBorder="1" applyAlignment="1"/>
    <xf numFmtId="0" fontId="5" fillId="0" borderId="4" xfId="0" applyFont="1" applyFill="1" applyBorder="1" applyAlignment="1">
      <alignment horizontal="center"/>
    </xf>
    <xf numFmtId="164" fontId="0" fillId="0" borderId="5" xfId="0" applyNumberFormat="1" applyBorder="1" applyAlignment="1"/>
    <xf numFmtId="164" fontId="0" fillId="0" borderId="1" xfId="0" applyNumberFormat="1" applyBorder="1" applyAlignment="1"/>
    <xf numFmtId="164" fontId="0" fillId="0" borderId="4" xfId="0" applyNumberFormat="1" applyBorder="1" applyAlignment="1"/>
    <xf numFmtId="164" fontId="0" fillId="0" borderId="4" xfId="0" applyNumberFormat="1" applyFill="1" applyBorder="1" applyAlignment="1"/>
    <xf numFmtId="0" fontId="0" fillId="0" borderId="0" xfId="0" applyFill="1" applyBorder="1" applyAlignme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0" fontId="0" fillId="2" borderId="5" xfId="0" applyFill="1" applyBorder="1"/>
    <xf numFmtId="0" fontId="0" fillId="2" borderId="1" xfId="0" applyFill="1" applyBorder="1"/>
    <xf numFmtId="0" fontId="0" fillId="2" borderId="4" xfId="0" applyFill="1" applyBorder="1"/>
    <xf numFmtId="1" fontId="0" fillId="2" borderId="5" xfId="0" applyNumberFormat="1" applyFill="1" applyBorder="1" applyAlignment="1"/>
    <xf numFmtId="0" fontId="0" fillId="2" borderId="1" xfId="0" applyFill="1" applyBorder="1" applyAlignment="1">
      <alignment horizontal="center" vertical="center" wrapText="1"/>
    </xf>
    <xf numFmtId="164" fontId="0" fillId="2" borderId="5" xfId="0" applyNumberFormat="1" applyFill="1" applyBorder="1"/>
    <xf numFmtId="164" fontId="0" fillId="2" borderId="1" xfId="0" applyNumberFormat="1" applyFill="1" applyBorder="1"/>
    <xf numFmtId="164" fontId="0" fillId="2" borderId="4" xfId="0" applyNumberFormat="1" applyFill="1" applyBorder="1"/>
    <xf numFmtId="164" fontId="0" fillId="2" borderId="5" xfId="0" applyNumberFormat="1" applyFill="1" applyBorder="1" applyAlignment="1"/>
    <xf numFmtId="0" fontId="0" fillId="2" borderId="4" xfId="0" applyFill="1" applyBorder="1" applyAlignment="1">
      <alignment horizontal="center"/>
    </xf>
    <xf numFmtId="164" fontId="0" fillId="2" borderId="4" xfId="0" applyNumberFormat="1" applyFill="1" applyBorder="1" applyAlignment="1"/>
    <xf numFmtId="0" fontId="5" fillId="2" borderId="4" xfId="0" applyFont="1" applyFill="1" applyBorder="1" applyAlignment="1">
      <alignment horizontal="center"/>
    </xf>
    <xf numFmtId="0" fontId="1" fillId="0" borderId="0" xfId="2" applyFont="1"/>
    <xf numFmtId="0" fontId="5" fillId="0" borderId="0" xfId="3"/>
    <xf numFmtId="0" fontId="5" fillId="0" borderId="0" xfId="3" applyFont="1"/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0" fontId="5" fillId="0" borderId="10" xfId="0" applyFont="1" applyBorder="1"/>
    <xf numFmtId="49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3" applyAlignment="1">
      <alignment horizontal="right"/>
    </xf>
    <xf numFmtId="0" fontId="5" fillId="0" borderId="0" xfId="3" applyAlignment="1"/>
    <xf numFmtId="164" fontId="5" fillId="0" borderId="0" xfId="3" applyNumberForma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5">
    <cellStyle name="Normal" xfId="0" builtinId="0"/>
    <cellStyle name="Normal_Book1" xfId="1" xr:uid="{00000000-0005-0000-0000-000001000000}"/>
    <cellStyle name="Normal_Kolokvij G-1" xfId="2" xr:uid="{00000000-0005-0000-0000-000002000000}"/>
    <cellStyle name="Normal_Kolokvij G-2" xfId="3" xr:uid="{00000000-0005-0000-0000-000003000000}"/>
    <cellStyle name="Obično_Kolokvij G-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wmf"/><Relationship Id="rId7" Type="http://schemas.openxmlformats.org/officeDocument/2006/relationships/image" Target="../media/image7.e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emf"/><Relationship Id="rId5" Type="http://schemas.openxmlformats.org/officeDocument/2006/relationships/image" Target="../media/image5.wmf"/><Relationship Id="rId10" Type="http://schemas.openxmlformats.org/officeDocument/2006/relationships/image" Target="../media/image10.emf"/><Relationship Id="rId4" Type="http://schemas.openxmlformats.org/officeDocument/2006/relationships/image" Target="../media/image4.wmf"/><Relationship Id="rId9" Type="http://schemas.openxmlformats.org/officeDocument/2006/relationships/image" Target="../media/image9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wmf"/><Relationship Id="rId7" Type="http://schemas.openxmlformats.org/officeDocument/2006/relationships/image" Target="../media/image7.e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emf"/><Relationship Id="rId5" Type="http://schemas.openxmlformats.org/officeDocument/2006/relationships/image" Target="../media/image5.wmf"/><Relationship Id="rId10" Type="http://schemas.openxmlformats.org/officeDocument/2006/relationships/image" Target="../media/image10.emf"/><Relationship Id="rId4" Type="http://schemas.openxmlformats.org/officeDocument/2006/relationships/image" Target="../media/image4.wmf"/><Relationship Id="rId9" Type="http://schemas.openxmlformats.org/officeDocument/2006/relationships/image" Target="../media/image9.emf"/></Relationships>
</file>

<file path=xl/drawings/_rels/vmlDrawing3.v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3" Type="http://schemas.openxmlformats.org/officeDocument/2006/relationships/image" Target="../media/image11.wmf"/><Relationship Id="rId7" Type="http://schemas.openxmlformats.org/officeDocument/2006/relationships/image" Target="../media/image15.e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14.emf"/><Relationship Id="rId5" Type="http://schemas.openxmlformats.org/officeDocument/2006/relationships/image" Target="../media/image13.wmf"/><Relationship Id="rId4" Type="http://schemas.openxmlformats.org/officeDocument/2006/relationships/image" Target="../media/image12.wmf"/><Relationship Id="rId9" Type="http://schemas.openxmlformats.org/officeDocument/2006/relationships/image" Target="../media/image10.emf"/></Relationships>
</file>

<file path=xl/drawings/_rels/vmlDrawing4.v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3" Type="http://schemas.openxmlformats.org/officeDocument/2006/relationships/image" Target="../media/image11.wmf"/><Relationship Id="rId7" Type="http://schemas.openxmlformats.org/officeDocument/2006/relationships/image" Target="../media/image15.e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14.emf"/><Relationship Id="rId5" Type="http://schemas.openxmlformats.org/officeDocument/2006/relationships/image" Target="../media/image13.wmf"/><Relationship Id="rId4" Type="http://schemas.openxmlformats.org/officeDocument/2006/relationships/image" Target="../media/image12.wmf"/><Relationship Id="rId9" Type="http://schemas.openxmlformats.org/officeDocument/2006/relationships/image" Target="../media/image10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19.emf"/><Relationship Id="rId2" Type="http://schemas.openxmlformats.org/officeDocument/2006/relationships/image" Target="../media/image18.emf"/><Relationship Id="rId1" Type="http://schemas.openxmlformats.org/officeDocument/2006/relationships/image" Target="../media/image17.emf"/><Relationship Id="rId4" Type="http://schemas.openxmlformats.org/officeDocument/2006/relationships/image" Target="../media/image20.emf"/></Relationships>
</file>

<file path=xl/drawings/_rels/vmlDrawing6.vml.rels><?xml version="1.0" encoding="UTF-8" standalone="yes"?>
<Relationships xmlns="http://schemas.openxmlformats.org/package/2006/relationships"><Relationship Id="rId8" Type="http://schemas.openxmlformats.org/officeDocument/2006/relationships/image" Target="../media/image24.emf"/><Relationship Id="rId3" Type="http://schemas.openxmlformats.org/officeDocument/2006/relationships/image" Target="../media/image19.emf"/><Relationship Id="rId7" Type="http://schemas.openxmlformats.org/officeDocument/2006/relationships/image" Target="../media/image23.emf"/><Relationship Id="rId2" Type="http://schemas.openxmlformats.org/officeDocument/2006/relationships/image" Target="../media/image18.emf"/><Relationship Id="rId1" Type="http://schemas.openxmlformats.org/officeDocument/2006/relationships/image" Target="../media/image17.emf"/><Relationship Id="rId6" Type="http://schemas.openxmlformats.org/officeDocument/2006/relationships/image" Target="../media/image22.emf"/><Relationship Id="rId5" Type="http://schemas.openxmlformats.org/officeDocument/2006/relationships/image" Target="../media/image21.emf"/><Relationship Id="rId4" Type="http://schemas.openxmlformats.org/officeDocument/2006/relationships/image" Target="../media/image20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7</xdr:row>
          <xdr:rowOff>0</xdr:rowOff>
        </xdr:from>
        <xdr:to>
          <xdr:col>0</xdr:col>
          <xdr:colOff>400050</xdr:colOff>
          <xdr:row>7</xdr:row>
          <xdr:rowOff>238125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8</xdr:row>
          <xdr:rowOff>0</xdr:rowOff>
        </xdr:from>
        <xdr:to>
          <xdr:col>0</xdr:col>
          <xdr:colOff>571500</xdr:colOff>
          <xdr:row>9</xdr:row>
          <xdr:rowOff>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9</xdr:row>
          <xdr:rowOff>0</xdr:rowOff>
        </xdr:from>
        <xdr:to>
          <xdr:col>0</xdr:col>
          <xdr:colOff>695325</xdr:colOff>
          <xdr:row>10</xdr:row>
          <xdr:rowOff>0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10</xdr:row>
          <xdr:rowOff>0</xdr:rowOff>
        </xdr:from>
        <xdr:to>
          <xdr:col>0</xdr:col>
          <xdr:colOff>514350</xdr:colOff>
          <xdr:row>11</xdr:row>
          <xdr:rowOff>0</xdr:rowOff>
        </xdr:to>
        <xdr:sp macro="" textlink="">
          <xdr:nvSpPr>
            <xdr:cNvPr id="5124" name="Object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</xdr:row>
          <xdr:rowOff>0</xdr:rowOff>
        </xdr:from>
        <xdr:to>
          <xdr:col>1</xdr:col>
          <xdr:colOff>0</xdr:colOff>
          <xdr:row>12</xdr:row>
          <xdr:rowOff>0</xdr:rowOff>
        </xdr:to>
        <xdr:sp macro="" textlink="">
          <xdr:nvSpPr>
            <xdr:cNvPr id="5125" name="Object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14</xdr:row>
          <xdr:rowOff>9525</xdr:rowOff>
        </xdr:from>
        <xdr:to>
          <xdr:col>4</xdr:col>
          <xdr:colOff>361950</xdr:colOff>
          <xdr:row>17</xdr:row>
          <xdr:rowOff>9525</xdr:rowOff>
        </xdr:to>
        <xdr:sp macro="" textlink="">
          <xdr:nvSpPr>
            <xdr:cNvPr id="5126" name="Object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14</xdr:row>
          <xdr:rowOff>104775</xdr:rowOff>
        </xdr:from>
        <xdr:to>
          <xdr:col>10</xdr:col>
          <xdr:colOff>438150</xdr:colOff>
          <xdr:row>16</xdr:row>
          <xdr:rowOff>66675</xdr:rowOff>
        </xdr:to>
        <xdr:sp macro="" textlink="">
          <xdr:nvSpPr>
            <xdr:cNvPr id="5127" name="Object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24</xdr:row>
          <xdr:rowOff>47625</xdr:rowOff>
        </xdr:from>
        <xdr:to>
          <xdr:col>3</xdr:col>
          <xdr:colOff>142875</xdr:colOff>
          <xdr:row>25</xdr:row>
          <xdr:rowOff>152400</xdr:rowOff>
        </xdr:to>
        <xdr:sp macro="" textlink="">
          <xdr:nvSpPr>
            <xdr:cNvPr id="5128" name="Object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4</xdr:col>
          <xdr:colOff>438150</xdr:colOff>
          <xdr:row>29</xdr:row>
          <xdr:rowOff>152400</xdr:rowOff>
        </xdr:to>
        <xdr:sp macro="" textlink="">
          <xdr:nvSpPr>
            <xdr:cNvPr id="5129" name="Object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28</xdr:row>
          <xdr:rowOff>66675</xdr:rowOff>
        </xdr:from>
        <xdr:to>
          <xdr:col>7</xdr:col>
          <xdr:colOff>28575</xdr:colOff>
          <xdr:row>29</xdr:row>
          <xdr:rowOff>114300</xdr:rowOff>
        </xdr:to>
        <xdr:sp macro="" textlink="">
          <xdr:nvSpPr>
            <xdr:cNvPr id="5130" name="Object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7</xdr:row>
          <xdr:rowOff>0</xdr:rowOff>
        </xdr:from>
        <xdr:to>
          <xdr:col>0</xdr:col>
          <xdr:colOff>400050</xdr:colOff>
          <xdr:row>7</xdr:row>
          <xdr:rowOff>238125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8</xdr:row>
          <xdr:rowOff>0</xdr:rowOff>
        </xdr:from>
        <xdr:to>
          <xdr:col>0</xdr:col>
          <xdr:colOff>571500</xdr:colOff>
          <xdr:row>9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9</xdr:row>
          <xdr:rowOff>0</xdr:rowOff>
        </xdr:from>
        <xdr:to>
          <xdr:col>0</xdr:col>
          <xdr:colOff>695325</xdr:colOff>
          <xdr:row>10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10</xdr:row>
          <xdr:rowOff>0</xdr:rowOff>
        </xdr:from>
        <xdr:to>
          <xdr:col>0</xdr:col>
          <xdr:colOff>514350</xdr:colOff>
          <xdr:row>11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</xdr:row>
          <xdr:rowOff>0</xdr:rowOff>
        </xdr:from>
        <xdr:to>
          <xdr:col>1</xdr:col>
          <xdr:colOff>0</xdr:colOff>
          <xdr:row>12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14</xdr:row>
          <xdr:rowOff>9525</xdr:rowOff>
        </xdr:from>
        <xdr:to>
          <xdr:col>4</xdr:col>
          <xdr:colOff>361950</xdr:colOff>
          <xdr:row>17</xdr:row>
          <xdr:rowOff>9525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14</xdr:row>
          <xdr:rowOff>104775</xdr:rowOff>
        </xdr:from>
        <xdr:to>
          <xdr:col>10</xdr:col>
          <xdr:colOff>438150</xdr:colOff>
          <xdr:row>16</xdr:row>
          <xdr:rowOff>66675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24</xdr:row>
          <xdr:rowOff>47625</xdr:rowOff>
        </xdr:from>
        <xdr:to>
          <xdr:col>3</xdr:col>
          <xdr:colOff>142875</xdr:colOff>
          <xdr:row>25</xdr:row>
          <xdr:rowOff>152400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4</xdr:col>
          <xdr:colOff>438150</xdr:colOff>
          <xdr:row>29</xdr:row>
          <xdr:rowOff>152400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28</xdr:row>
          <xdr:rowOff>66675</xdr:rowOff>
        </xdr:from>
        <xdr:to>
          <xdr:col>7</xdr:col>
          <xdr:colOff>28575</xdr:colOff>
          <xdr:row>29</xdr:row>
          <xdr:rowOff>114300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161925</xdr:colOff>
          <xdr:row>7</xdr:row>
          <xdr:rowOff>0</xdr:rowOff>
        </xdr:from>
        <xdr:to>
          <xdr:col>3</xdr:col>
          <xdr:colOff>542925</xdr:colOff>
          <xdr:row>8</xdr:row>
          <xdr:rowOff>28575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95250</xdr:colOff>
          <xdr:row>6</xdr:row>
          <xdr:rowOff>381000</xdr:rowOff>
        </xdr:from>
        <xdr:to>
          <xdr:col>5</xdr:col>
          <xdr:colOff>638175</xdr:colOff>
          <xdr:row>8</xdr:row>
          <xdr:rowOff>28575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2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6</xdr:row>
          <xdr:rowOff>381000</xdr:rowOff>
        </xdr:from>
        <xdr:to>
          <xdr:col>7</xdr:col>
          <xdr:colOff>0</xdr:colOff>
          <xdr:row>8</xdr:row>
          <xdr:rowOff>28575</xdr:rowOff>
        </xdr:to>
        <xdr:sp macro="" textlink="">
          <xdr:nvSpPr>
            <xdr:cNvPr id="6147" name="Object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2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6</xdr:row>
          <xdr:rowOff>381000</xdr:rowOff>
        </xdr:from>
        <xdr:to>
          <xdr:col>7</xdr:col>
          <xdr:colOff>0</xdr:colOff>
          <xdr:row>8</xdr:row>
          <xdr:rowOff>28575</xdr:rowOff>
        </xdr:to>
        <xdr:sp macro="" textlink="">
          <xdr:nvSpPr>
            <xdr:cNvPr id="6148" name="Object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38100</xdr:colOff>
          <xdr:row>6</xdr:row>
          <xdr:rowOff>381000</xdr:rowOff>
        </xdr:from>
        <xdr:to>
          <xdr:col>6</xdr:col>
          <xdr:colOff>695325</xdr:colOff>
          <xdr:row>8</xdr:row>
          <xdr:rowOff>28575</xdr:rowOff>
        </xdr:to>
        <xdr:sp macro="" textlink="">
          <xdr:nvSpPr>
            <xdr:cNvPr id="6149" name="Object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2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38100</xdr:colOff>
          <xdr:row>6</xdr:row>
          <xdr:rowOff>381000</xdr:rowOff>
        </xdr:from>
        <xdr:to>
          <xdr:col>7</xdr:col>
          <xdr:colOff>695325</xdr:colOff>
          <xdr:row>8</xdr:row>
          <xdr:rowOff>28575</xdr:rowOff>
        </xdr:to>
        <xdr:sp macro="" textlink="">
          <xdr:nvSpPr>
            <xdr:cNvPr id="6150" name="Object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2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57150</xdr:colOff>
          <xdr:row>7</xdr:row>
          <xdr:rowOff>0</xdr:rowOff>
        </xdr:from>
        <xdr:to>
          <xdr:col>4</xdr:col>
          <xdr:colOff>666750</xdr:colOff>
          <xdr:row>8</xdr:row>
          <xdr:rowOff>28575</xdr:rowOff>
        </xdr:to>
        <xdr:sp macro="" textlink="">
          <xdr:nvSpPr>
            <xdr:cNvPr id="6151" name="Object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2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27</xdr:row>
          <xdr:rowOff>85725</xdr:rowOff>
        </xdr:from>
        <xdr:to>
          <xdr:col>2</xdr:col>
          <xdr:colOff>285750</xdr:colOff>
          <xdr:row>30</xdr:row>
          <xdr:rowOff>95250</xdr:rowOff>
        </xdr:to>
        <xdr:sp macro="" textlink="">
          <xdr:nvSpPr>
            <xdr:cNvPr id="6152" name="Object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2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</xdr:row>
          <xdr:rowOff>19050</xdr:rowOff>
        </xdr:from>
        <xdr:to>
          <xdr:col>1</xdr:col>
          <xdr:colOff>476250</xdr:colOff>
          <xdr:row>38</xdr:row>
          <xdr:rowOff>142875</xdr:rowOff>
        </xdr:to>
        <xdr:sp macro="" textlink="">
          <xdr:nvSpPr>
            <xdr:cNvPr id="6153" name="Object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2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46</xdr:row>
          <xdr:rowOff>19050</xdr:rowOff>
        </xdr:from>
        <xdr:to>
          <xdr:col>3</xdr:col>
          <xdr:colOff>57150</xdr:colOff>
          <xdr:row>48</xdr:row>
          <xdr:rowOff>0</xdr:rowOff>
        </xdr:to>
        <xdr:sp macro="" textlink="">
          <xdr:nvSpPr>
            <xdr:cNvPr id="6154" name="Object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2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46</xdr:row>
          <xdr:rowOff>66675</xdr:rowOff>
        </xdr:from>
        <xdr:to>
          <xdr:col>4</xdr:col>
          <xdr:colOff>190500</xdr:colOff>
          <xdr:row>47</xdr:row>
          <xdr:rowOff>114300</xdr:rowOff>
        </xdr:to>
        <xdr:sp macro="" textlink="">
          <xdr:nvSpPr>
            <xdr:cNvPr id="6155" name="Object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2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161925</xdr:colOff>
          <xdr:row>7</xdr:row>
          <xdr:rowOff>0</xdr:rowOff>
        </xdr:from>
        <xdr:to>
          <xdr:col>3</xdr:col>
          <xdr:colOff>542925</xdr:colOff>
          <xdr:row>8</xdr:row>
          <xdr:rowOff>28575</xdr:rowOff>
        </xdr:to>
        <xdr:sp macro="" textlink="">
          <xdr:nvSpPr>
            <xdr:cNvPr id="2055" name="Object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3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95250</xdr:colOff>
          <xdr:row>6</xdr:row>
          <xdr:rowOff>381000</xdr:rowOff>
        </xdr:from>
        <xdr:to>
          <xdr:col>5</xdr:col>
          <xdr:colOff>638175</xdr:colOff>
          <xdr:row>8</xdr:row>
          <xdr:rowOff>28575</xdr:rowOff>
        </xdr:to>
        <xdr:sp macro="" textlink="">
          <xdr:nvSpPr>
            <xdr:cNvPr id="2056" name="Object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3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6</xdr:row>
          <xdr:rowOff>381000</xdr:rowOff>
        </xdr:from>
        <xdr:to>
          <xdr:col>7</xdr:col>
          <xdr:colOff>0</xdr:colOff>
          <xdr:row>8</xdr:row>
          <xdr:rowOff>28575</xdr:rowOff>
        </xdr:to>
        <xdr:sp macro="" textlink="">
          <xdr:nvSpPr>
            <xdr:cNvPr id="2059" name="Object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3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6</xdr:row>
          <xdr:rowOff>381000</xdr:rowOff>
        </xdr:from>
        <xdr:to>
          <xdr:col>7</xdr:col>
          <xdr:colOff>0</xdr:colOff>
          <xdr:row>8</xdr:row>
          <xdr:rowOff>28575</xdr:rowOff>
        </xdr:to>
        <xdr:sp macro="" textlink="">
          <xdr:nvSpPr>
            <xdr:cNvPr id="2061" name="Object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3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38100</xdr:colOff>
          <xdr:row>6</xdr:row>
          <xdr:rowOff>381000</xdr:rowOff>
        </xdr:from>
        <xdr:to>
          <xdr:col>6</xdr:col>
          <xdr:colOff>695325</xdr:colOff>
          <xdr:row>8</xdr:row>
          <xdr:rowOff>28575</xdr:rowOff>
        </xdr:to>
        <xdr:sp macro="" textlink="">
          <xdr:nvSpPr>
            <xdr:cNvPr id="2065" name="Object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3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38100</xdr:colOff>
          <xdr:row>6</xdr:row>
          <xdr:rowOff>381000</xdr:rowOff>
        </xdr:from>
        <xdr:to>
          <xdr:col>7</xdr:col>
          <xdr:colOff>695325</xdr:colOff>
          <xdr:row>8</xdr:row>
          <xdr:rowOff>28575</xdr:rowOff>
        </xdr:to>
        <xdr:sp macro="" textlink="">
          <xdr:nvSpPr>
            <xdr:cNvPr id="2066" name="Object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3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57150</xdr:colOff>
          <xdr:row>7</xdr:row>
          <xdr:rowOff>0</xdr:rowOff>
        </xdr:from>
        <xdr:to>
          <xdr:col>4</xdr:col>
          <xdr:colOff>666750</xdr:colOff>
          <xdr:row>8</xdr:row>
          <xdr:rowOff>28575</xdr:rowOff>
        </xdr:to>
        <xdr:sp macro="" textlink="">
          <xdr:nvSpPr>
            <xdr:cNvPr id="2067" name="Object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3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27</xdr:row>
          <xdr:rowOff>85725</xdr:rowOff>
        </xdr:from>
        <xdr:to>
          <xdr:col>2</xdr:col>
          <xdr:colOff>285750</xdr:colOff>
          <xdr:row>30</xdr:row>
          <xdr:rowOff>95250</xdr:rowOff>
        </xdr:to>
        <xdr:sp macro="" textlink="">
          <xdr:nvSpPr>
            <xdr:cNvPr id="2068" name="Object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3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</xdr:row>
          <xdr:rowOff>19050</xdr:rowOff>
        </xdr:from>
        <xdr:to>
          <xdr:col>1</xdr:col>
          <xdr:colOff>476250</xdr:colOff>
          <xdr:row>38</xdr:row>
          <xdr:rowOff>142875</xdr:rowOff>
        </xdr:to>
        <xdr:sp macro="" textlink="">
          <xdr:nvSpPr>
            <xdr:cNvPr id="2069" name="Object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3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46</xdr:row>
          <xdr:rowOff>19050</xdr:rowOff>
        </xdr:from>
        <xdr:to>
          <xdr:col>3</xdr:col>
          <xdr:colOff>57150</xdr:colOff>
          <xdr:row>48</xdr:row>
          <xdr:rowOff>0</xdr:rowOff>
        </xdr:to>
        <xdr:sp macro="" textlink="">
          <xdr:nvSpPr>
            <xdr:cNvPr id="2070" name="Object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3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46</xdr:row>
          <xdr:rowOff>66675</xdr:rowOff>
        </xdr:from>
        <xdr:to>
          <xdr:col>4</xdr:col>
          <xdr:colOff>190500</xdr:colOff>
          <xdr:row>47</xdr:row>
          <xdr:rowOff>114300</xdr:rowOff>
        </xdr:to>
        <xdr:sp macro="" textlink="">
          <xdr:nvSpPr>
            <xdr:cNvPr id="2071" name="Object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3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5</xdr:row>
          <xdr:rowOff>19050</xdr:rowOff>
        </xdr:from>
        <xdr:to>
          <xdr:col>6</xdr:col>
          <xdr:colOff>180975</xdr:colOff>
          <xdr:row>8</xdr:row>
          <xdr:rowOff>0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5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409575</xdr:colOff>
          <xdr:row>5</xdr:row>
          <xdr:rowOff>180975</xdr:rowOff>
        </xdr:from>
        <xdr:to>
          <xdr:col>7</xdr:col>
          <xdr:colOff>552450</xdr:colOff>
          <xdr:row>7</xdr:row>
          <xdr:rowOff>47625</xdr:rowOff>
        </xdr:to>
        <xdr:sp macro="" textlink="">
          <xdr:nvSpPr>
            <xdr:cNvPr id="9218" name="Object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5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19</xdr:row>
          <xdr:rowOff>19050</xdr:rowOff>
        </xdr:from>
        <xdr:to>
          <xdr:col>6</xdr:col>
          <xdr:colOff>209550</xdr:colOff>
          <xdr:row>22</xdr:row>
          <xdr:rowOff>0</xdr:rowOff>
        </xdr:to>
        <xdr:sp macro="" textlink="">
          <xdr:nvSpPr>
            <xdr:cNvPr id="9219" name="Object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5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38</xdr:row>
          <xdr:rowOff>9525</xdr:rowOff>
        </xdr:from>
        <xdr:to>
          <xdr:col>7</xdr:col>
          <xdr:colOff>400050</xdr:colOff>
          <xdr:row>41</xdr:row>
          <xdr:rowOff>0</xdr:rowOff>
        </xdr:to>
        <xdr:sp macro="" textlink="">
          <xdr:nvSpPr>
            <xdr:cNvPr id="9220" name="Object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5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5</xdr:row>
          <xdr:rowOff>19050</xdr:rowOff>
        </xdr:from>
        <xdr:to>
          <xdr:col>6</xdr:col>
          <xdr:colOff>180975</xdr:colOff>
          <xdr:row>8</xdr:row>
          <xdr:rowOff>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6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409575</xdr:colOff>
          <xdr:row>5</xdr:row>
          <xdr:rowOff>180975</xdr:rowOff>
        </xdr:from>
        <xdr:to>
          <xdr:col>7</xdr:col>
          <xdr:colOff>552450</xdr:colOff>
          <xdr:row>7</xdr:row>
          <xdr:rowOff>47625</xdr:rowOff>
        </xdr:to>
        <xdr:sp macro="" textlink="">
          <xdr:nvSpPr>
            <xdr:cNvPr id="10242" name="Object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6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19</xdr:row>
          <xdr:rowOff>19050</xdr:rowOff>
        </xdr:from>
        <xdr:to>
          <xdr:col>6</xdr:col>
          <xdr:colOff>209550</xdr:colOff>
          <xdr:row>22</xdr:row>
          <xdr:rowOff>0</xdr:rowOff>
        </xdr:to>
        <xdr:sp macro="" textlink="">
          <xdr:nvSpPr>
            <xdr:cNvPr id="10243" name="Object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6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38</xdr:row>
          <xdr:rowOff>9525</xdr:rowOff>
        </xdr:from>
        <xdr:to>
          <xdr:col>7</xdr:col>
          <xdr:colOff>400050</xdr:colOff>
          <xdr:row>41</xdr:row>
          <xdr:rowOff>0</xdr:rowOff>
        </xdr:to>
        <xdr:sp macro="" textlink="">
          <xdr:nvSpPr>
            <xdr:cNvPr id="10244" name="Object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6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657225</xdr:colOff>
          <xdr:row>9</xdr:row>
          <xdr:rowOff>19050</xdr:rowOff>
        </xdr:from>
        <xdr:to>
          <xdr:col>6</xdr:col>
          <xdr:colOff>600075</xdr:colOff>
          <xdr:row>11</xdr:row>
          <xdr:rowOff>85725</xdr:rowOff>
        </xdr:to>
        <xdr:sp macro="" textlink="">
          <xdr:nvSpPr>
            <xdr:cNvPr id="10245" name="Object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6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23</xdr:row>
          <xdr:rowOff>28575</xdr:rowOff>
        </xdr:from>
        <xdr:to>
          <xdr:col>6</xdr:col>
          <xdr:colOff>495300</xdr:colOff>
          <xdr:row>25</xdr:row>
          <xdr:rowOff>38100</xdr:rowOff>
        </xdr:to>
        <xdr:sp macro="" textlink="">
          <xdr:nvSpPr>
            <xdr:cNvPr id="10246" name="Object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6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42</xdr:row>
          <xdr:rowOff>19050</xdr:rowOff>
        </xdr:from>
        <xdr:to>
          <xdr:col>7</xdr:col>
          <xdr:colOff>476250</xdr:colOff>
          <xdr:row>44</xdr:row>
          <xdr:rowOff>85725</xdr:rowOff>
        </xdr:to>
        <xdr:sp macro="" textlink="">
          <xdr:nvSpPr>
            <xdr:cNvPr id="10247" name="Object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6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44</xdr:row>
          <xdr:rowOff>0</xdr:rowOff>
        </xdr:from>
        <xdr:to>
          <xdr:col>4</xdr:col>
          <xdr:colOff>581025</xdr:colOff>
          <xdr:row>46</xdr:row>
          <xdr:rowOff>66675</xdr:rowOff>
        </xdr:to>
        <xdr:sp macro="" textlink="">
          <xdr:nvSpPr>
            <xdr:cNvPr id="10248" name="Object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6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w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w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wmf"/><Relationship Id="rId5" Type="http://schemas.openxmlformats.org/officeDocument/2006/relationships/image" Target="../media/image1.w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3.bin"/><Relationship Id="rId13" Type="http://schemas.openxmlformats.org/officeDocument/2006/relationships/image" Target="../media/image5.wmf"/><Relationship Id="rId18" Type="http://schemas.openxmlformats.org/officeDocument/2006/relationships/oleObject" Target="../embeddings/oleObject18.bin"/><Relationship Id="rId3" Type="http://schemas.openxmlformats.org/officeDocument/2006/relationships/vmlDrawing" Target="../drawings/vmlDrawing2.vml"/><Relationship Id="rId21" Type="http://schemas.openxmlformats.org/officeDocument/2006/relationships/image" Target="../media/image9.emf"/><Relationship Id="rId7" Type="http://schemas.openxmlformats.org/officeDocument/2006/relationships/image" Target="../media/image2.wmf"/><Relationship Id="rId12" Type="http://schemas.openxmlformats.org/officeDocument/2006/relationships/oleObject" Target="../embeddings/oleObject15.bin"/><Relationship Id="rId17" Type="http://schemas.openxmlformats.org/officeDocument/2006/relationships/image" Target="../media/image7.emf"/><Relationship Id="rId2" Type="http://schemas.openxmlformats.org/officeDocument/2006/relationships/drawing" Target="../drawings/drawing2.xml"/><Relationship Id="rId16" Type="http://schemas.openxmlformats.org/officeDocument/2006/relationships/oleObject" Target="../embeddings/oleObject17.bin"/><Relationship Id="rId20" Type="http://schemas.openxmlformats.org/officeDocument/2006/relationships/oleObject" Target="../embeddings/oleObject19.bin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12.bin"/><Relationship Id="rId11" Type="http://schemas.openxmlformats.org/officeDocument/2006/relationships/image" Target="../media/image4.wmf"/><Relationship Id="rId5" Type="http://schemas.openxmlformats.org/officeDocument/2006/relationships/image" Target="../media/image1.w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10" Type="http://schemas.openxmlformats.org/officeDocument/2006/relationships/oleObject" Target="../embeddings/oleObject14.bin"/><Relationship Id="rId19" Type="http://schemas.openxmlformats.org/officeDocument/2006/relationships/image" Target="../media/image8.emf"/><Relationship Id="rId4" Type="http://schemas.openxmlformats.org/officeDocument/2006/relationships/oleObject" Target="../embeddings/oleObject11.bin"/><Relationship Id="rId9" Type="http://schemas.openxmlformats.org/officeDocument/2006/relationships/image" Target="../media/image3.wmf"/><Relationship Id="rId14" Type="http://schemas.openxmlformats.org/officeDocument/2006/relationships/oleObject" Target="../embeddings/oleObject16.bin"/><Relationship Id="rId22" Type="http://schemas.openxmlformats.org/officeDocument/2006/relationships/oleObject" Target="../embeddings/oleObject20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3.bin"/><Relationship Id="rId13" Type="http://schemas.openxmlformats.org/officeDocument/2006/relationships/image" Target="../media/image12.wmf"/><Relationship Id="rId18" Type="http://schemas.openxmlformats.org/officeDocument/2006/relationships/oleObject" Target="../embeddings/oleObject29.bin"/><Relationship Id="rId3" Type="http://schemas.openxmlformats.org/officeDocument/2006/relationships/vmlDrawing" Target="../drawings/vmlDrawing3.vml"/><Relationship Id="rId21" Type="http://schemas.openxmlformats.org/officeDocument/2006/relationships/image" Target="../media/image16.emf"/><Relationship Id="rId7" Type="http://schemas.openxmlformats.org/officeDocument/2006/relationships/image" Target="../media/image2.wmf"/><Relationship Id="rId12" Type="http://schemas.openxmlformats.org/officeDocument/2006/relationships/oleObject" Target="../embeddings/oleObject26.bin"/><Relationship Id="rId17" Type="http://schemas.openxmlformats.org/officeDocument/2006/relationships/image" Target="../media/image14.emf"/><Relationship Id="rId2" Type="http://schemas.openxmlformats.org/officeDocument/2006/relationships/drawing" Target="../drawings/drawing3.xml"/><Relationship Id="rId16" Type="http://schemas.openxmlformats.org/officeDocument/2006/relationships/oleObject" Target="../embeddings/oleObject28.bin"/><Relationship Id="rId20" Type="http://schemas.openxmlformats.org/officeDocument/2006/relationships/oleObject" Target="../embeddings/oleObject30.bin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22.bin"/><Relationship Id="rId11" Type="http://schemas.openxmlformats.org/officeDocument/2006/relationships/image" Target="../media/image11.wmf"/><Relationship Id="rId5" Type="http://schemas.openxmlformats.org/officeDocument/2006/relationships/image" Target="../media/image1.wmf"/><Relationship Id="rId15" Type="http://schemas.openxmlformats.org/officeDocument/2006/relationships/image" Target="../media/image13.wmf"/><Relationship Id="rId23" Type="http://schemas.openxmlformats.org/officeDocument/2006/relationships/image" Target="../media/image10.emf"/><Relationship Id="rId10" Type="http://schemas.openxmlformats.org/officeDocument/2006/relationships/oleObject" Target="../embeddings/oleObject25.bin"/><Relationship Id="rId19" Type="http://schemas.openxmlformats.org/officeDocument/2006/relationships/image" Target="../media/image15.emf"/><Relationship Id="rId4" Type="http://schemas.openxmlformats.org/officeDocument/2006/relationships/oleObject" Target="../embeddings/oleObject21.bin"/><Relationship Id="rId9" Type="http://schemas.openxmlformats.org/officeDocument/2006/relationships/oleObject" Target="../embeddings/oleObject24.bin"/><Relationship Id="rId14" Type="http://schemas.openxmlformats.org/officeDocument/2006/relationships/oleObject" Target="../embeddings/oleObject27.bin"/><Relationship Id="rId22" Type="http://schemas.openxmlformats.org/officeDocument/2006/relationships/oleObject" Target="../embeddings/oleObject3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4.bin"/><Relationship Id="rId13" Type="http://schemas.openxmlformats.org/officeDocument/2006/relationships/image" Target="../media/image12.wmf"/><Relationship Id="rId18" Type="http://schemas.openxmlformats.org/officeDocument/2006/relationships/oleObject" Target="../embeddings/oleObject40.bin"/><Relationship Id="rId3" Type="http://schemas.openxmlformats.org/officeDocument/2006/relationships/vmlDrawing" Target="../drawings/vmlDrawing4.vml"/><Relationship Id="rId21" Type="http://schemas.openxmlformats.org/officeDocument/2006/relationships/image" Target="../media/image16.emf"/><Relationship Id="rId7" Type="http://schemas.openxmlformats.org/officeDocument/2006/relationships/image" Target="../media/image2.wmf"/><Relationship Id="rId12" Type="http://schemas.openxmlformats.org/officeDocument/2006/relationships/oleObject" Target="../embeddings/oleObject37.bin"/><Relationship Id="rId17" Type="http://schemas.openxmlformats.org/officeDocument/2006/relationships/image" Target="../media/image14.emf"/><Relationship Id="rId2" Type="http://schemas.openxmlformats.org/officeDocument/2006/relationships/drawing" Target="../drawings/drawing4.xml"/><Relationship Id="rId16" Type="http://schemas.openxmlformats.org/officeDocument/2006/relationships/oleObject" Target="../embeddings/oleObject39.bin"/><Relationship Id="rId20" Type="http://schemas.openxmlformats.org/officeDocument/2006/relationships/oleObject" Target="../embeddings/oleObject41.bin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33.bin"/><Relationship Id="rId11" Type="http://schemas.openxmlformats.org/officeDocument/2006/relationships/image" Target="../media/image11.wmf"/><Relationship Id="rId5" Type="http://schemas.openxmlformats.org/officeDocument/2006/relationships/image" Target="../media/image1.wmf"/><Relationship Id="rId15" Type="http://schemas.openxmlformats.org/officeDocument/2006/relationships/image" Target="../media/image13.wmf"/><Relationship Id="rId23" Type="http://schemas.openxmlformats.org/officeDocument/2006/relationships/image" Target="../media/image10.emf"/><Relationship Id="rId10" Type="http://schemas.openxmlformats.org/officeDocument/2006/relationships/oleObject" Target="../embeddings/oleObject36.bin"/><Relationship Id="rId19" Type="http://schemas.openxmlformats.org/officeDocument/2006/relationships/image" Target="../media/image15.emf"/><Relationship Id="rId4" Type="http://schemas.openxmlformats.org/officeDocument/2006/relationships/oleObject" Target="../embeddings/oleObject32.bin"/><Relationship Id="rId9" Type="http://schemas.openxmlformats.org/officeDocument/2006/relationships/oleObject" Target="../embeddings/oleObject35.bin"/><Relationship Id="rId14" Type="http://schemas.openxmlformats.org/officeDocument/2006/relationships/oleObject" Target="../embeddings/oleObject38.bin"/><Relationship Id="rId22" Type="http://schemas.openxmlformats.org/officeDocument/2006/relationships/oleObject" Target="../embeddings/oleObject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5.bin"/><Relationship Id="rId3" Type="http://schemas.openxmlformats.org/officeDocument/2006/relationships/vmlDrawing" Target="../drawings/vmlDrawing5.vml"/><Relationship Id="rId7" Type="http://schemas.openxmlformats.org/officeDocument/2006/relationships/image" Target="../media/image18.emf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44.bin"/><Relationship Id="rId11" Type="http://schemas.openxmlformats.org/officeDocument/2006/relationships/image" Target="../media/image20.emf"/><Relationship Id="rId5" Type="http://schemas.openxmlformats.org/officeDocument/2006/relationships/image" Target="../media/image17.emf"/><Relationship Id="rId10" Type="http://schemas.openxmlformats.org/officeDocument/2006/relationships/oleObject" Target="../embeddings/oleObject46.bin"/><Relationship Id="rId4" Type="http://schemas.openxmlformats.org/officeDocument/2006/relationships/oleObject" Target="../embeddings/oleObject43.bin"/><Relationship Id="rId9" Type="http://schemas.openxmlformats.org/officeDocument/2006/relationships/image" Target="../media/image19.emf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9.bin"/><Relationship Id="rId13" Type="http://schemas.openxmlformats.org/officeDocument/2006/relationships/image" Target="../media/image21.emf"/><Relationship Id="rId18" Type="http://schemas.openxmlformats.org/officeDocument/2006/relationships/oleObject" Target="../embeddings/oleObject54.bin"/><Relationship Id="rId3" Type="http://schemas.openxmlformats.org/officeDocument/2006/relationships/vmlDrawing" Target="../drawings/vmlDrawing6.vml"/><Relationship Id="rId7" Type="http://schemas.openxmlformats.org/officeDocument/2006/relationships/image" Target="../media/image18.emf"/><Relationship Id="rId12" Type="http://schemas.openxmlformats.org/officeDocument/2006/relationships/oleObject" Target="../embeddings/oleObject51.bin"/><Relationship Id="rId17" Type="http://schemas.openxmlformats.org/officeDocument/2006/relationships/image" Target="../media/image23.emf"/><Relationship Id="rId2" Type="http://schemas.openxmlformats.org/officeDocument/2006/relationships/drawing" Target="../drawings/drawing6.xml"/><Relationship Id="rId16" Type="http://schemas.openxmlformats.org/officeDocument/2006/relationships/oleObject" Target="../embeddings/oleObject53.bin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oleObject48.bin"/><Relationship Id="rId11" Type="http://schemas.openxmlformats.org/officeDocument/2006/relationships/image" Target="../media/image20.emf"/><Relationship Id="rId5" Type="http://schemas.openxmlformats.org/officeDocument/2006/relationships/image" Target="../media/image17.emf"/><Relationship Id="rId15" Type="http://schemas.openxmlformats.org/officeDocument/2006/relationships/image" Target="../media/image22.emf"/><Relationship Id="rId10" Type="http://schemas.openxmlformats.org/officeDocument/2006/relationships/oleObject" Target="../embeddings/oleObject50.bin"/><Relationship Id="rId19" Type="http://schemas.openxmlformats.org/officeDocument/2006/relationships/image" Target="../media/image24.emf"/><Relationship Id="rId4" Type="http://schemas.openxmlformats.org/officeDocument/2006/relationships/oleObject" Target="../embeddings/oleObject47.bin"/><Relationship Id="rId9" Type="http://schemas.openxmlformats.org/officeDocument/2006/relationships/image" Target="../media/image19.emf"/><Relationship Id="rId14" Type="http://schemas.openxmlformats.org/officeDocument/2006/relationships/oleObject" Target="../embeddings/oleObject5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workbookViewId="0">
      <selection sqref="A1:L1"/>
    </sheetView>
  </sheetViews>
  <sheetFormatPr defaultRowHeight="12.75" x14ac:dyDescent="0.2"/>
  <cols>
    <col min="1" max="1" width="10.7109375" customWidth="1"/>
    <col min="2" max="11" width="6.7109375" customWidth="1"/>
    <col min="12" max="12" width="8.7109375" customWidth="1"/>
  </cols>
  <sheetData>
    <row r="1" spans="1:12" ht="15.75" x14ac:dyDescent="0.25">
      <c r="A1" s="122" t="s">
        <v>36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</row>
    <row r="2" spans="1:12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2" ht="15" x14ac:dyDescent="0.25">
      <c r="B5" s="14" t="s">
        <v>23</v>
      </c>
    </row>
    <row r="6" spans="1:12" ht="15" customHeight="1" x14ac:dyDescent="0.25">
      <c r="L6" s="32" t="s">
        <v>0</v>
      </c>
    </row>
    <row r="7" spans="1:12" ht="20.100000000000001" customHeight="1" x14ac:dyDescent="0.4">
      <c r="A7" s="57" t="s">
        <v>43</v>
      </c>
      <c r="B7" s="54">
        <v>127</v>
      </c>
      <c r="C7" s="55">
        <v>88</v>
      </c>
      <c r="D7" s="55">
        <v>92</v>
      </c>
      <c r="E7" s="55">
        <v>65</v>
      </c>
      <c r="F7" s="55">
        <v>118</v>
      </c>
      <c r="G7" s="55">
        <v>145</v>
      </c>
      <c r="H7" s="55">
        <v>93</v>
      </c>
      <c r="I7" s="55">
        <v>153</v>
      </c>
      <c r="J7" s="55">
        <v>58</v>
      </c>
      <c r="K7" s="56">
        <v>121</v>
      </c>
      <c r="L7" s="54">
        <f>SUM(B7:K7)</f>
        <v>1060</v>
      </c>
    </row>
    <row r="8" spans="1:12" ht="20.100000000000001" customHeight="1" x14ac:dyDescent="0.2">
      <c r="A8" s="8"/>
      <c r="B8" s="12"/>
      <c r="C8" s="13"/>
      <c r="D8" s="13"/>
      <c r="E8" s="13"/>
      <c r="F8" s="13"/>
      <c r="G8" s="13"/>
      <c r="H8" s="13"/>
      <c r="I8" s="13"/>
      <c r="J8" s="13"/>
      <c r="K8" s="8"/>
      <c r="L8" s="12"/>
    </row>
    <row r="9" spans="1:12" ht="20.100000000000001" customHeight="1" x14ac:dyDescent="0.2">
      <c r="A9" s="5"/>
      <c r="B9" s="9"/>
      <c r="C9" s="10"/>
      <c r="D9" s="10"/>
      <c r="E9" s="10"/>
      <c r="F9" s="10"/>
      <c r="G9" s="10"/>
      <c r="H9" s="10"/>
      <c r="I9" s="10"/>
      <c r="J9" s="10"/>
      <c r="K9" s="11"/>
      <c r="L9" s="9"/>
    </row>
    <row r="10" spans="1:12" ht="20.100000000000001" customHeight="1" x14ac:dyDescent="0.2">
      <c r="A10" s="4"/>
      <c r="B10" s="12"/>
      <c r="C10" s="13"/>
      <c r="D10" s="13"/>
      <c r="E10" s="13"/>
      <c r="F10" s="13"/>
      <c r="G10" s="13"/>
      <c r="H10" s="13"/>
      <c r="I10" s="13"/>
      <c r="J10" s="13"/>
      <c r="K10" s="8"/>
      <c r="L10" s="12"/>
    </row>
    <row r="11" spans="1:12" ht="20.100000000000001" customHeight="1" x14ac:dyDescent="0.2">
      <c r="A11" s="5"/>
      <c r="B11" s="9"/>
      <c r="C11" s="10"/>
      <c r="D11" s="10"/>
      <c r="E11" s="10"/>
      <c r="F11" s="10"/>
      <c r="G11" s="10"/>
      <c r="H11" s="10"/>
      <c r="I11" s="10"/>
      <c r="J11" s="10"/>
      <c r="K11" s="11"/>
      <c r="L11" s="9"/>
    </row>
    <row r="12" spans="1:12" ht="20.100000000000001" customHeight="1" x14ac:dyDescent="0.2">
      <c r="A12" s="4"/>
      <c r="B12" s="12"/>
      <c r="C12" s="13"/>
      <c r="D12" s="13"/>
      <c r="E12" s="13"/>
      <c r="F12" s="13"/>
      <c r="G12" s="13"/>
      <c r="H12" s="13"/>
      <c r="I12" s="13"/>
      <c r="J12" s="13"/>
      <c r="K12" s="8"/>
      <c r="L12" s="12"/>
    </row>
    <row r="22" spans="1:5" ht="14.25" x14ac:dyDescent="0.2">
      <c r="B22" s="52" t="s">
        <v>3</v>
      </c>
      <c r="D22" s="3"/>
    </row>
    <row r="23" spans="1:5" ht="14.25" x14ac:dyDescent="0.2">
      <c r="B23" s="15"/>
      <c r="D23" s="3"/>
    </row>
    <row r="25" spans="1:5" ht="14.25" x14ac:dyDescent="0.2">
      <c r="A25" s="123" t="s">
        <v>37</v>
      </c>
      <c r="D25" s="16"/>
      <c r="E25" s="15" t="s">
        <v>1</v>
      </c>
    </row>
    <row r="26" spans="1:5" ht="14.25" x14ac:dyDescent="0.2">
      <c r="A26" s="123"/>
      <c r="D26" s="15"/>
      <c r="E26" s="15" t="s">
        <v>2</v>
      </c>
    </row>
    <row r="27" spans="1:5" ht="14.25" x14ac:dyDescent="0.2">
      <c r="A27" s="51"/>
      <c r="D27" s="15"/>
      <c r="E27" s="15"/>
    </row>
    <row r="29" spans="1:5" x14ac:dyDescent="0.2">
      <c r="A29" s="123" t="s">
        <v>38</v>
      </c>
    </row>
    <row r="30" spans="1:5" x14ac:dyDescent="0.2">
      <c r="A30" s="123"/>
    </row>
    <row r="32" spans="1:5" ht="14.25" x14ac:dyDescent="0.2">
      <c r="A32" s="16"/>
      <c r="B32" s="15" t="s">
        <v>6</v>
      </c>
    </row>
    <row r="33" spans="1:2" ht="14.25" x14ac:dyDescent="0.2">
      <c r="A33" s="15"/>
      <c r="B33" s="15" t="s">
        <v>4</v>
      </c>
    </row>
    <row r="34" spans="1:2" ht="14.25" x14ac:dyDescent="0.2">
      <c r="A34" s="15"/>
      <c r="B34" s="15" t="s">
        <v>5</v>
      </c>
    </row>
  </sheetData>
  <mergeCells count="3">
    <mergeCell ref="A1:L1"/>
    <mergeCell ref="A25:A26"/>
    <mergeCell ref="A29:A30"/>
  </mergeCells>
  <phoneticPr fontId="3" type="noConversion"/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DSMT4" shapeId="5121" r:id="rId4">
          <objectPr defaultSize="0" autoPict="0" r:id="rId5">
            <anchor moveWithCells="1" siz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400050</xdr:colOff>
                <xdr:row>7</xdr:row>
                <xdr:rowOff>238125</xdr:rowOff>
              </to>
            </anchor>
          </objectPr>
        </oleObject>
      </mc:Choice>
      <mc:Fallback>
        <oleObject progId="Equation.DSMT4" shapeId="5121" r:id="rId4"/>
      </mc:Fallback>
    </mc:AlternateContent>
    <mc:AlternateContent xmlns:mc="http://schemas.openxmlformats.org/markup-compatibility/2006">
      <mc:Choice Requires="x14">
        <oleObject progId="Equation.DSMT4" shapeId="5122" r:id="rId6">
          <objectPr defaultSize="0" autoPict="0" r:id="rId7">
            <anchor moveWithCells="1" siz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571500</xdr:colOff>
                <xdr:row>9</xdr:row>
                <xdr:rowOff>0</xdr:rowOff>
              </to>
            </anchor>
          </objectPr>
        </oleObject>
      </mc:Choice>
      <mc:Fallback>
        <oleObject progId="Equation.DSMT4" shapeId="5122" r:id="rId6"/>
      </mc:Fallback>
    </mc:AlternateContent>
    <mc:AlternateContent xmlns:mc="http://schemas.openxmlformats.org/markup-compatibility/2006">
      <mc:Choice Requires="x14">
        <oleObject progId="Equation.DSMT4" shapeId="5123" r:id="rId8">
          <objectPr defaultSize="0" autoPict="0" r:id="rId9">
            <anchor moveWithCells="1" sizeWithCells="1">
              <from>
                <xdr:col>0</xdr:col>
                <xdr:colOff>0</xdr:colOff>
                <xdr:row>9</xdr:row>
                <xdr:rowOff>0</xdr:rowOff>
              </from>
              <to>
                <xdr:col>0</xdr:col>
                <xdr:colOff>695325</xdr:colOff>
                <xdr:row>10</xdr:row>
                <xdr:rowOff>0</xdr:rowOff>
              </to>
            </anchor>
          </objectPr>
        </oleObject>
      </mc:Choice>
      <mc:Fallback>
        <oleObject progId="Equation.DSMT4" shapeId="5123" r:id="rId8"/>
      </mc:Fallback>
    </mc:AlternateContent>
    <mc:AlternateContent xmlns:mc="http://schemas.openxmlformats.org/markup-compatibility/2006">
      <mc:Choice Requires="x14">
        <oleObject progId="Equation.DSMT4" shapeId="5124" r:id="rId10">
          <objectPr defaultSize="0" autoPict="0" r:id="rId11">
            <anchor moveWithCells="1" sizeWithCells="1">
              <from>
                <xdr:col>0</xdr:col>
                <xdr:colOff>0</xdr:colOff>
                <xdr:row>10</xdr:row>
                <xdr:rowOff>0</xdr:rowOff>
              </from>
              <to>
                <xdr:col>0</xdr:col>
                <xdr:colOff>514350</xdr:colOff>
                <xdr:row>11</xdr:row>
                <xdr:rowOff>0</xdr:rowOff>
              </to>
            </anchor>
          </objectPr>
        </oleObject>
      </mc:Choice>
      <mc:Fallback>
        <oleObject progId="Equation.DSMT4" shapeId="5124" r:id="rId10"/>
      </mc:Fallback>
    </mc:AlternateContent>
    <mc:AlternateContent xmlns:mc="http://schemas.openxmlformats.org/markup-compatibility/2006">
      <mc:Choice Requires="x14">
        <oleObject progId="Equation.DSMT4" shapeId="5125" r:id="rId12">
          <objectPr defaultSize="0" autoPict="0" r:id="rId13">
            <anchor moveWithCells="1" sizeWithCells="1">
              <from>
                <xdr:col>0</xdr:col>
                <xdr:colOff>0</xdr:colOff>
                <xdr:row>11</xdr:row>
                <xdr:rowOff>0</xdr:rowOff>
              </from>
              <to>
                <xdr:col>1</xdr:col>
                <xdr:colOff>0</xdr:colOff>
                <xdr:row>12</xdr:row>
                <xdr:rowOff>0</xdr:rowOff>
              </to>
            </anchor>
          </objectPr>
        </oleObject>
      </mc:Choice>
      <mc:Fallback>
        <oleObject progId="Equation.DSMT4" shapeId="5125" r:id="rId12"/>
      </mc:Fallback>
    </mc:AlternateContent>
    <mc:AlternateContent xmlns:mc="http://schemas.openxmlformats.org/markup-compatibility/2006">
      <mc:Choice Requires="x14">
        <oleObject progId="Equation.DSMT4" shapeId="5126" r:id="rId14">
          <objectPr defaultSize="0" autoPict="0" r:id="rId15">
            <anchor moveWithCells="1">
              <from>
                <xdr:col>1</xdr:col>
                <xdr:colOff>19050</xdr:colOff>
                <xdr:row>14</xdr:row>
                <xdr:rowOff>9525</xdr:rowOff>
              </from>
              <to>
                <xdr:col>4</xdr:col>
                <xdr:colOff>361950</xdr:colOff>
                <xdr:row>17</xdr:row>
                <xdr:rowOff>9525</xdr:rowOff>
              </to>
            </anchor>
          </objectPr>
        </oleObject>
      </mc:Choice>
      <mc:Fallback>
        <oleObject progId="Equation.DSMT4" shapeId="5126" r:id="rId14"/>
      </mc:Fallback>
    </mc:AlternateContent>
    <mc:AlternateContent xmlns:mc="http://schemas.openxmlformats.org/markup-compatibility/2006">
      <mc:Choice Requires="x14">
        <oleObject progId="Equation.DSMT4" shapeId="5127" r:id="rId16">
          <objectPr defaultSize="0" autoPict="0" r:id="rId17">
            <anchor moveWithCells="1">
              <from>
                <xdr:col>6</xdr:col>
                <xdr:colOff>114300</xdr:colOff>
                <xdr:row>14</xdr:row>
                <xdr:rowOff>104775</xdr:rowOff>
              </from>
              <to>
                <xdr:col>10</xdr:col>
                <xdr:colOff>438150</xdr:colOff>
                <xdr:row>16</xdr:row>
                <xdr:rowOff>66675</xdr:rowOff>
              </to>
            </anchor>
          </objectPr>
        </oleObject>
      </mc:Choice>
      <mc:Fallback>
        <oleObject progId="Equation.DSMT4" shapeId="5127" r:id="rId16"/>
      </mc:Fallback>
    </mc:AlternateContent>
    <mc:AlternateContent xmlns:mc="http://schemas.openxmlformats.org/markup-compatibility/2006">
      <mc:Choice Requires="x14">
        <oleObject progId="Equation.DSMT4" shapeId="5128" r:id="rId18">
          <objectPr defaultSize="0" autoPict="0" r:id="rId19">
            <anchor moveWithCells="1">
              <from>
                <xdr:col>1</xdr:col>
                <xdr:colOff>19050</xdr:colOff>
                <xdr:row>24</xdr:row>
                <xdr:rowOff>47625</xdr:rowOff>
              </from>
              <to>
                <xdr:col>3</xdr:col>
                <xdr:colOff>142875</xdr:colOff>
                <xdr:row>25</xdr:row>
                <xdr:rowOff>152400</xdr:rowOff>
              </to>
            </anchor>
          </objectPr>
        </oleObject>
      </mc:Choice>
      <mc:Fallback>
        <oleObject progId="Equation.DSMT4" shapeId="5128" r:id="rId18"/>
      </mc:Fallback>
    </mc:AlternateContent>
    <mc:AlternateContent xmlns:mc="http://schemas.openxmlformats.org/markup-compatibility/2006">
      <mc:Choice Requires="x14">
        <oleObject progId="Equation.DSMT4" shapeId="5129" r:id="rId20">
          <objectPr defaultSize="0" autoPict="0" r:id="rId21">
            <anchor moveWithCells="1">
              <from>
                <xdr:col>1</xdr:col>
                <xdr:colOff>9525</xdr:colOff>
                <xdr:row>28</xdr:row>
                <xdr:rowOff>9525</xdr:rowOff>
              </from>
              <to>
                <xdr:col>4</xdr:col>
                <xdr:colOff>438150</xdr:colOff>
                <xdr:row>29</xdr:row>
                <xdr:rowOff>152400</xdr:rowOff>
              </to>
            </anchor>
          </objectPr>
        </oleObject>
      </mc:Choice>
      <mc:Fallback>
        <oleObject progId="Equation.DSMT4" shapeId="5129" r:id="rId20"/>
      </mc:Fallback>
    </mc:AlternateContent>
    <mc:AlternateContent xmlns:mc="http://schemas.openxmlformats.org/markup-compatibility/2006">
      <mc:Choice Requires="x14">
        <oleObject progId="Equation.DSMT4" shapeId="5130" r:id="rId22">
          <objectPr defaultSize="0" autoPict="0" r:id="rId23">
            <anchor moveWithCells="1">
              <from>
                <xdr:col>6</xdr:col>
                <xdr:colOff>0</xdr:colOff>
                <xdr:row>28</xdr:row>
                <xdr:rowOff>66675</xdr:rowOff>
              </from>
              <to>
                <xdr:col>7</xdr:col>
                <xdr:colOff>28575</xdr:colOff>
                <xdr:row>29</xdr:row>
                <xdr:rowOff>114300</xdr:rowOff>
              </to>
            </anchor>
          </objectPr>
        </oleObject>
      </mc:Choice>
      <mc:Fallback>
        <oleObject progId="Equation.DSMT4" shapeId="5130" r:id="rId22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workbookViewId="0">
      <selection sqref="A1:L1"/>
    </sheetView>
  </sheetViews>
  <sheetFormatPr defaultRowHeight="12.75" x14ac:dyDescent="0.2"/>
  <cols>
    <col min="1" max="1" width="10.7109375" customWidth="1"/>
    <col min="2" max="11" width="6.7109375" customWidth="1"/>
    <col min="12" max="12" width="8.7109375" customWidth="1"/>
  </cols>
  <sheetData>
    <row r="1" spans="1:12" ht="15.75" x14ac:dyDescent="0.25">
      <c r="A1" s="122" t="s">
        <v>36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</row>
    <row r="2" spans="1:12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2" ht="15" x14ac:dyDescent="0.25">
      <c r="B5" s="14" t="s">
        <v>23</v>
      </c>
    </row>
    <row r="6" spans="1:12" ht="15" customHeight="1" x14ac:dyDescent="0.25">
      <c r="L6" s="32" t="s">
        <v>0</v>
      </c>
    </row>
    <row r="7" spans="1:12" ht="20.100000000000001" customHeight="1" x14ac:dyDescent="0.4">
      <c r="A7" s="57" t="s">
        <v>43</v>
      </c>
      <c r="B7" s="54">
        <v>127</v>
      </c>
      <c r="C7" s="55">
        <v>88</v>
      </c>
      <c r="D7" s="55">
        <v>92</v>
      </c>
      <c r="E7" s="55">
        <v>65</v>
      </c>
      <c r="F7" s="55">
        <v>118</v>
      </c>
      <c r="G7" s="55">
        <v>145</v>
      </c>
      <c r="H7" s="55">
        <v>93</v>
      </c>
      <c r="I7" s="55">
        <v>153</v>
      </c>
      <c r="J7" s="55">
        <v>58</v>
      </c>
      <c r="K7" s="56">
        <v>121</v>
      </c>
      <c r="L7" s="54">
        <f t="shared" ref="L7:L12" si="0">SUM(B7:K7)</f>
        <v>1060</v>
      </c>
    </row>
    <row r="8" spans="1:12" ht="20.100000000000001" customHeight="1" x14ac:dyDescent="0.2">
      <c r="A8" s="8"/>
      <c r="B8" s="12">
        <f>B7-106</f>
        <v>21</v>
      </c>
      <c r="C8" s="13">
        <f t="shared" ref="C8:K8" si="1">C7-106</f>
        <v>-18</v>
      </c>
      <c r="D8" s="13">
        <f t="shared" si="1"/>
        <v>-14</v>
      </c>
      <c r="E8" s="13">
        <f t="shared" si="1"/>
        <v>-41</v>
      </c>
      <c r="F8" s="13">
        <f t="shared" si="1"/>
        <v>12</v>
      </c>
      <c r="G8" s="13">
        <f t="shared" si="1"/>
        <v>39</v>
      </c>
      <c r="H8" s="13">
        <f t="shared" si="1"/>
        <v>-13</v>
      </c>
      <c r="I8" s="13">
        <f t="shared" si="1"/>
        <v>47</v>
      </c>
      <c r="J8" s="13">
        <f t="shared" si="1"/>
        <v>-48</v>
      </c>
      <c r="K8" s="8">
        <f t="shared" si="1"/>
        <v>15</v>
      </c>
      <c r="L8" s="12">
        <f t="shared" si="0"/>
        <v>0</v>
      </c>
    </row>
    <row r="9" spans="1:12" ht="20.100000000000001" customHeight="1" x14ac:dyDescent="0.2">
      <c r="A9" s="5"/>
      <c r="B9" s="9">
        <f>POWER(B8,2)</f>
        <v>441</v>
      </c>
      <c r="C9" s="10">
        <f t="shared" ref="C9:K9" si="2">POWER(C8,2)</f>
        <v>324</v>
      </c>
      <c r="D9" s="10">
        <f t="shared" si="2"/>
        <v>196</v>
      </c>
      <c r="E9" s="10">
        <f t="shared" si="2"/>
        <v>1681</v>
      </c>
      <c r="F9" s="10">
        <f t="shared" si="2"/>
        <v>144</v>
      </c>
      <c r="G9" s="10">
        <f t="shared" si="2"/>
        <v>1521</v>
      </c>
      <c r="H9" s="10">
        <f t="shared" si="2"/>
        <v>169</v>
      </c>
      <c r="I9" s="10">
        <f t="shared" si="2"/>
        <v>2209</v>
      </c>
      <c r="J9" s="10">
        <f t="shared" si="2"/>
        <v>2304</v>
      </c>
      <c r="K9" s="11">
        <f t="shared" si="2"/>
        <v>225</v>
      </c>
      <c r="L9" s="9">
        <f t="shared" si="0"/>
        <v>9214</v>
      </c>
    </row>
    <row r="10" spans="1:12" ht="20.100000000000001" customHeight="1" x14ac:dyDescent="0.2">
      <c r="A10" s="4"/>
      <c r="B10" s="12">
        <f>POWER(B7-100, 2)</f>
        <v>729</v>
      </c>
      <c r="C10" s="13">
        <f>POWER(C7-100, 2)</f>
        <v>144</v>
      </c>
      <c r="D10" s="13">
        <f t="shared" ref="D10:K10" si="3">POWER(D7-100, 2)</f>
        <v>64</v>
      </c>
      <c r="E10" s="13">
        <f t="shared" si="3"/>
        <v>1225</v>
      </c>
      <c r="F10" s="13">
        <f t="shared" si="3"/>
        <v>324</v>
      </c>
      <c r="G10" s="13">
        <f t="shared" si="3"/>
        <v>2025</v>
      </c>
      <c r="H10" s="13">
        <f t="shared" si="3"/>
        <v>49</v>
      </c>
      <c r="I10" s="13">
        <f t="shared" si="3"/>
        <v>2809</v>
      </c>
      <c r="J10" s="13">
        <f t="shared" si="3"/>
        <v>1764</v>
      </c>
      <c r="K10" s="8">
        <f t="shared" si="3"/>
        <v>441</v>
      </c>
      <c r="L10" s="12">
        <f t="shared" si="0"/>
        <v>9574</v>
      </c>
    </row>
    <row r="11" spans="1:12" ht="20.100000000000001" customHeight="1" x14ac:dyDescent="0.2">
      <c r="A11" s="5"/>
      <c r="B11" s="9">
        <f>POWER(B7-1, 2)</f>
        <v>15876</v>
      </c>
      <c r="C11" s="10">
        <f>POWER(C7-1, 2)</f>
        <v>7569</v>
      </c>
      <c r="D11" s="10">
        <f t="shared" ref="D11:K11" si="4">POWER(D7-1, 2)</f>
        <v>8281</v>
      </c>
      <c r="E11" s="10">
        <f t="shared" si="4"/>
        <v>4096</v>
      </c>
      <c r="F11" s="10">
        <f t="shared" si="4"/>
        <v>13689</v>
      </c>
      <c r="G11" s="10">
        <f t="shared" si="4"/>
        <v>20736</v>
      </c>
      <c r="H11" s="10">
        <f t="shared" si="4"/>
        <v>8464</v>
      </c>
      <c r="I11" s="10">
        <f t="shared" si="4"/>
        <v>23104</v>
      </c>
      <c r="J11" s="10">
        <f t="shared" si="4"/>
        <v>3249</v>
      </c>
      <c r="K11" s="11">
        <f t="shared" si="4"/>
        <v>14400</v>
      </c>
      <c r="L11" s="9">
        <f t="shared" si="0"/>
        <v>119464</v>
      </c>
    </row>
    <row r="12" spans="1:12" ht="20.100000000000001" customHeight="1" x14ac:dyDescent="0.2">
      <c r="A12" s="4"/>
      <c r="B12" s="12">
        <f>POWER(B7-212, 2)</f>
        <v>7225</v>
      </c>
      <c r="C12" s="13">
        <f t="shared" ref="C12:K12" si="5">POWER(C7-212, 2)</f>
        <v>15376</v>
      </c>
      <c r="D12" s="13">
        <f t="shared" si="5"/>
        <v>14400</v>
      </c>
      <c r="E12" s="13">
        <f t="shared" si="5"/>
        <v>21609</v>
      </c>
      <c r="F12" s="13">
        <f t="shared" si="5"/>
        <v>8836</v>
      </c>
      <c r="G12" s="13">
        <f t="shared" si="5"/>
        <v>4489</v>
      </c>
      <c r="H12" s="13">
        <f t="shared" si="5"/>
        <v>14161</v>
      </c>
      <c r="I12" s="13">
        <f t="shared" si="5"/>
        <v>3481</v>
      </c>
      <c r="J12" s="13">
        <f t="shared" si="5"/>
        <v>23716</v>
      </c>
      <c r="K12" s="8">
        <f t="shared" si="5"/>
        <v>8281</v>
      </c>
      <c r="L12" s="12">
        <f t="shared" si="0"/>
        <v>121574</v>
      </c>
    </row>
    <row r="22" spans="1:5" ht="14.25" x14ac:dyDescent="0.2">
      <c r="B22" s="52" t="s">
        <v>3</v>
      </c>
      <c r="D22" s="3"/>
    </row>
    <row r="23" spans="1:5" ht="14.25" x14ac:dyDescent="0.2">
      <c r="B23" s="15"/>
      <c r="D23" s="3"/>
    </row>
    <row r="25" spans="1:5" ht="14.25" x14ac:dyDescent="0.2">
      <c r="A25" s="123" t="s">
        <v>37</v>
      </c>
      <c r="D25" s="16"/>
      <c r="E25" s="15" t="s">
        <v>1</v>
      </c>
    </row>
    <row r="26" spans="1:5" ht="14.25" x14ac:dyDescent="0.2">
      <c r="A26" s="123"/>
      <c r="D26" s="15"/>
      <c r="E26" s="15" t="s">
        <v>2</v>
      </c>
    </row>
    <row r="27" spans="1:5" ht="14.25" x14ac:dyDescent="0.2">
      <c r="A27" s="51"/>
      <c r="D27" s="15"/>
      <c r="E27" s="15"/>
    </row>
    <row r="29" spans="1:5" x14ac:dyDescent="0.2">
      <c r="A29" s="123" t="s">
        <v>38</v>
      </c>
    </row>
    <row r="30" spans="1:5" x14ac:dyDescent="0.2">
      <c r="A30" s="123"/>
    </row>
    <row r="32" spans="1:5" ht="14.25" x14ac:dyDescent="0.2">
      <c r="A32" s="16"/>
      <c r="B32" s="15" t="s">
        <v>6</v>
      </c>
    </row>
    <row r="33" spans="1:2" ht="14.25" x14ac:dyDescent="0.2">
      <c r="A33" s="15"/>
      <c r="B33" s="15" t="s">
        <v>4</v>
      </c>
    </row>
    <row r="34" spans="1:2" ht="14.25" x14ac:dyDescent="0.2">
      <c r="A34" s="15"/>
      <c r="B34" s="15" t="s">
        <v>5</v>
      </c>
    </row>
  </sheetData>
  <mergeCells count="3">
    <mergeCell ref="A1:L1"/>
    <mergeCell ref="A25:A26"/>
    <mergeCell ref="A29:A30"/>
  </mergeCells>
  <phoneticPr fontId="3" type="noConversion"/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DSMT4" shapeId="1027" r:id="rId4">
          <objectPr defaultSize="0" autoPict="0" r:id="rId5">
            <anchor moveWithCells="1" siz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400050</xdr:colOff>
                <xdr:row>7</xdr:row>
                <xdr:rowOff>238125</xdr:rowOff>
              </to>
            </anchor>
          </objectPr>
        </oleObject>
      </mc:Choice>
      <mc:Fallback>
        <oleObject progId="Equation.DSMT4" shapeId="1027" r:id="rId4"/>
      </mc:Fallback>
    </mc:AlternateContent>
    <mc:AlternateContent xmlns:mc="http://schemas.openxmlformats.org/markup-compatibility/2006">
      <mc:Choice Requires="x14">
        <oleObject progId="Equation.DSMT4" shapeId="1028" r:id="rId6">
          <objectPr defaultSize="0" autoPict="0" r:id="rId7">
            <anchor moveWithCells="1" siz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571500</xdr:colOff>
                <xdr:row>9</xdr:row>
                <xdr:rowOff>0</xdr:rowOff>
              </to>
            </anchor>
          </objectPr>
        </oleObject>
      </mc:Choice>
      <mc:Fallback>
        <oleObject progId="Equation.DSMT4" shapeId="1028" r:id="rId6"/>
      </mc:Fallback>
    </mc:AlternateContent>
    <mc:AlternateContent xmlns:mc="http://schemas.openxmlformats.org/markup-compatibility/2006">
      <mc:Choice Requires="x14">
        <oleObject progId="Equation.DSMT4" shapeId="1029" r:id="rId8">
          <objectPr defaultSize="0" autoPict="0" r:id="rId9">
            <anchor moveWithCells="1" sizeWithCells="1">
              <from>
                <xdr:col>0</xdr:col>
                <xdr:colOff>0</xdr:colOff>
                <xdr:row>9</xdr:row>
                <xdr:rowOff>0</xdr:rowOff>
              </from>
              <to>
                <xdr:col>0</xdr:col>
                <xdr:colOff>695325</xdr:colOff>
                <xdr:row>10</xdr:row>
                <xdr:rowOff>0</xdr:rowOff>
              </to>
            </anchor>
          </objectPr>
        </oleObject>
      </mc:Choice>
      <mc:Fallback>
        <oleObject progId="Equation.DSMT4" shapeId="1029" r:id="rId8"/>
      </mc:Fallback>
    </mc:AlternateContent>
    <mc:AlternateContent xmlns:mc="http://schemas.openxmlformats.org/markup-compatibility/2006">
      <mc:Choice Requires="x14">
        <oleObject progId="Equation.DSMT4" shapeId="1030" r:id="rId10">
          <objectPr defaultSize="0" autoPict="0" r:id="rId11">
            <anchor moveWithCells="1" sizeWithCells="1">
              <from>
                <xdr:col>0</xdr:col>
                <xdr:colOff>0</xdr:colOff>
                <xdr:row>10</xdr:row>
                <xdr:rowOff>0</xdr:rowOff>
              </from>
              <to>
                <xdr:col>0</xdr:col>
                <xdr:colOff>514350</xdr:colOff>
                <xdr:row>11</xdr:row>
                <xdr:rowOff>0</xdr:rowOff>
              </to>
            </anchor>
          </objectPr>
        </oleObject>
      </mc:Choice>
      <mc:Fallback>
        <oleObject progId="Equation.DSMT4" shapeId="1030" r:id="rId10"/>
      </mc:Fallback>
    </mc:AlternateContent>
    <mc:AlternateContent xmlns:mc="http://schemas.openxmlformats.org/markup-compatibility/2006">
      <mc:Choice Requires="x14">
        <oleObject progId="Equation.DSMT4" shapeId="1031" r:id="rId12">
          <objectPr defaultSize="0" autoPict="0" r:id="rId13">
            <anchor moveWithCells="1" sizeWithCells="1">
              <from>
                <xdr:col>0</xdr:col>
                <xdr:colOff>0</xdr:colOff>
                <xdr:row>11</xdr:row>
                <xdr:rowOff>0</xdr:rowOff>
              </from>
              <to>
                <xdr:col>1</xdr:col>
                <xdr:colOff>0</xdr:colOff>
                <xdr:row>12</xdr:row>
                <xdr:rowOff>0</xdr:rowOff>
              </to>
            </anchor>
          </objectPr>
        </oleObject>
      </mc:Choice>
      <mc:Fallback>
        <oleObject progId="Equation.DSMT4" shapeId="1031" r:id="rId12"/>
      </mc:Fallback>
    </mc:AlternateContent>
    <mc:AlternateContent xmlns:mc="http://schemas.openxmlformats.org/markup-compatibility/2006">
      <mc:Choice Requires="x14">
        <oleObject progId="Equation.DSMT4" shapeId="1033" r:id="rId14">
          <objectPr defaultSize="0" autoPict="0" r:id="rId15">
            <anchor moveWithCells="1">
              <from>
                <xdr:col>1</xdr:col>
                <xdr:colOff>19050</xdr:colOff>
                <xdr:row>14</xdr:row>
                <xdr:rowOff>9525</xdr:rowOff>
              </from>
              <to>
                <xdr:col>4</xdr:col>
                <xdr:colOff>361950</xdr:colOff>
                <xdr:row>17</xdr:row>
                <xdr:rowOff>9525</xdr:rowOff>
              </to>
            </anchor>
          </objectPr>
        </oleObject>
      </mc:Choice>
      <mc:Fallback>
        <oleObject progId="Equation.DSMT4" shapeId="1033" r:id="rId14"/>
      </mc:Fallback>
    </mc:AlternateContent>
    <mc:AlternateContent xmlns:mc="http://schemas.openxmlformats.org/markup-compatibility/2006">
      <mc:Choice Requires="x14">
        <oleObject progId="Equation.DSMT4" shapeId="1034" r:id="rId16">
          <objectPr defaultSize="0" autoPict="0" r:id="rId17">
            <anchor moveWithCells="1">
              <from>
                <xdr:col>6</xdr:col>
                <xdr:colOff>114300</xdr:colOff>
                <xdr:row>14</xdr:row>
                <xdr:rowOff>104775</xdr:rowOff>
              </from>
              <to>
                <xdr:col>10</xdr:col>
                <xdr:colOff>438150</xdr:colOff>
                <xdr:row>16</xdr:row>
                <xdr:rowOff>66675</xdr:rowOff>
              </to>
            </anchor>
          </objectPr>
        </oleObject>
      </mc:Choice>
      <mc:Fallback>
        <oleObject progId="Equation.DSMT4" shapeId="1034" r:id="rId16"/>
      </mc:Fallback>
    </mc:AlternateContent>
    <mc:AlternateContent xmlns:mc="http://schemas.openxmlformats.org/markup-compatibility/2006">
      <mc:Choice Requires="x14">
        <oleObject progId="Equation.DSMT4" shapeId="1036" r:id="rId18">
          <objectPr defaultSize="0" autoPict="0" r:id="rId19">
            <anchor moveWithCells="1">
              <from>
                <xdr:col>1</xdr:col>
                <xdr:colOff>19050</xdr:colOff>
                <xdr:row>24</xdr:row>
                <xdr:rowOff>47625</xdr:rowOff>
              </from>
              <to>
                <xdr:col>3</xdr:col>
                <xdr:colOff>142875</xdr:colOff>
                <xdr:row>25</xdr:row>
                <xdr:rowOff>152400</xdr:rowOff>
              </to>
            </anchor>
          </objectPr>
        </oleObject>
      </mc:Choice>
      <mc:Fallback>
        <oleObject progId="Equation.DSMT4" shapeId="1036" r:id="rId18"/>
      </mc:Fallback>
    </mc:AlternateContent>
    <mc:AlternateContent xmlns:mc="http://schemas.openxmlformats.org/markup-compatibility/2006">
      <mc:Choice Requires="x14">
        <oleObject progId="Equation.DSMT4" shapeId="1037" r:id="rId20">
          <objectPr defaultSize="0" autoPict="0" r:id="rId21">
            <anchor moveWithCells="1">
              <from>
                <xdr:col>1</xdr:col>
                <xdr:colOff>9525</xdr:colOff>
                <xdr:row>28</xdr:row>
                <xdr:rowOff>9525</xdr:rowOff>
              </from>
              <to>
                <xdr:col>4</xdr:col>
                <xdr:colOff>438150</xdr:colOff>
                <xdr:row>29</xdr:row>
                <xdr:rowOff>152400</xdr:rowOff>
              </to>
            </anchor>
          </objectPr>
        </oleObject>
      </mc:Choice>
      <mc:Fallback>
        <oleObject progId="Equation.DSMT4" shapeId="1037" r:id="rId20"/>
      </mc:Fallback>
    </mc:AlternateContent>
    <mc:AlternateContent xmlns:mc="http://schemas.openxmlformats.org/markup-compatibility/2006">
      <mc:Choice Requires="x14">
        <oleObject progId="Equation.DSMT4" shapeId="1038" r:id="rId22">
          <objectPr defaultSize="0" autoPict="0" r:id="rId23">
            <anchor moveWithCells="1">
              <from>
                <xdr:col>6</xdr:col>
                <xdr:colOff>0</xdr:colOff>
                <xdr:row>28</xdr:row>
                <xdr:rowOff>66675</xdr:rowOff>
              </from>
              <to>
                <xdr:col>7</xdr:col>
                <xdr:colOff>28575</xdr:colOff>
                <xdr:row>29</xdr:row>
                <xdr:rowOff>114300</xdr:rowOff>
              </to>
            </anchor>
          </objectPr>
        </oleObject>
      </mc:Choice>
      <mc:Fallback>
        <oleObject progId="Equation.DSMT4" shapeId="1038" r:id="rId22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3"/>
  <sheetViews>
    <sheetView workbookViewId="0">
      <selection sqref="A1:H1"/>
    </sheetView>
  </sheetViews>
  <sheetFormatPr defaultRowHeight="12.75" x14ac:dyDescent="0.2"/>
  <cols>
    <col min="1" max="3" width="9.7109375" customWidth="1"/>
    <col min="4" max="8" width="10.7109375" customWidth="1"/>
    <col min="9" max="9" width="10.85546875" customWidth="1"/>
  </cols>
  <sheetData>
    <row r="1" spans="1:12" ht="15.75" x14ac:dyDescent="0.25">
      <c r="A1" s="122" t="s">
        <v>42</v>
      </c>
      <c r="B1" s="122"/>
      <c r="C1" s="122"/>
      <c r="D1" s="122"/>
      <c r="E1" s="122"/>
      <c r="F1" s="122"/>
      <c r="G1" s="122"/>
      <c r="H1" s="122"/>
      <c r="I1" s="53"/>
      <c r="J1" s="53"/>
      <c r="K1" s="53"/>
      <c r="L1" s="53"/>
    </row>
    <row r="5" spans="1:12" ht="20.25" customHeight="1" x14ac:dyDescent="0.2">
      <c r="A5" s="17" t="s">
        <v>7</v>
      </c>
      <c r="B5" s="18"/>
      <c r="C5" s="18"/>
      <c r="D5" s="18"/>
      <c r="E5" s="18"/>
      <c r="F5" s="18"/>
      <c r="G5" s="18"/>
    </row>
    <row r="6" spans="1:12" ht="12.75" customHeight="1" x14ac:dyDescent="0.2">
      <c r="A6" s="17"/>
      <c r="B6" s="18"/>
      <c r="C6" s="18"/>
      <c r="D6" s="18"/>
      <c r="E6" s="18"/>
      <c r="F6" s="18"/>
      <c r="G6" s="18"/>
    </row>
    <row r="7" spans="1:12" ht="30.75" customHeight="1" x14ac:dyDescent="0.2">
      <c r="A7" s="19" t="s">
        <v>8</v>
      </c>
      <c r="B7" s="20" t="s">
        <v>9</v>
      </c>
      <c r="C7" s="42" t="s">
        <v>10</v>
      </c>
      <c r="D7" s="35" t="s">
        <v>11</v>
      </c>
      <c r="E7" s="42" t="s">
        <v>27</v>
      </c>
      <c r="F7" s="35" t="s">
        <v>12</v>
      </c>
      <c r="G7" s="20" t="s">
        <v>13</v>
      </c>
      <c r="H7" s="34" t="s">
        <v>33</v>
      </c>
    </row>
    <row r="8" spans="1:12" ht="15.75" customHeight="1" x14ac:dyDescent="0.3">
      <c r="A8" s="33" t="s">
        <v>24</v>
      </c>
      <c r="B8" s="33" t="s">
        <v>25</v>
      </c>
      <c r="C8" s="43" t="s">
        <v>26</v>
      </c>
      <c r="D8" s="36"/>
      <c r="E8" s="47"/>
      <c r="F8" s="2"/>
      <c r="G8" s="1"/>
      <c r="H8" s="1"/>
    </row>
    <row r="9" spans="1:12" ht="15.75" customHeight="1" thickBot="1" x14ac:dyDescent="0.25">
      <c r="A9" s="21">
        <v>1</v>
      </c>
      <c r="B9" s="21">
        <v>2</v>
      </c>
      <c r="C9" s="44">
        <v>3</v>
      </c>
      <c r="D9" s="37">
        <v>4</v>
      </c>
      <c r="E9" s="44">
        <v>5</v>
      </c>
      <c r="F9" s="37">
        <v>6</v>
      </c>
      <c r="G9" s="21">
        <v>7</v>
      </c>
      <c r="H9" s="21">
        <v>8</v>
      </c>
    </row>
    <row r="10" spans="1:12" ht="15.75" customHeight="1" thickTop="1" x14ac:dyDescent="0.2">
      <c r="A10" s="22">
        <v>1</v>
      </c>
      <c r="B10" s="22">
        <v>89</v>
      </c>
      <c r="C10" s="116"/>
      <c r="D10" s="38"/>
      <c r="E10" s="48"/>
      <c r="F10" s="38"/>
      <c r="G10" s="23"/>
      <c r="H10" s="23"/>
    </row>
    <row r="11" spans="1:12" ht="15.75" customHeight="1" x14ac:dyDescent="0.2">
      <c r="A11" s="24">
        <v>2</v>
      </c>
      <c r="B11" s="22">
        <v>116</v>
      </c>
      <c r="C11" s="116"/>
      <c r="D11" s="39"/>
      <c r="E11" s="46"/>
      <c r="F11" s="39"/>
      <c r="G11" s="24"/>
      <c r="H11" s="24"/>
    </row>
    <row r="12" spans="1:12" ht="15.75" customHeight="1" x14ac:dyDescent="0.2">
      <c r="A12" s="24">
        <v>3</v>
      </c>
      <c r="B12" s="22">
        <v>38</v>
      </c>
      <c r="C12" s="116"/>
      <c r="D12" s="39"/>
      <c r="E12" s="46"/>
      <c r="F12" s="39"/>
      <c r="G12" s="24"/>
      <c r="H12" s="24"/>
    </row>
    <row r="13" spans="1:12" ht="15.75" customHeight="1" x14ac:dyDescent="0.2">
      <c r="A13" s="24">
        <v>4</v>
      </c>
      <c r="B13" s="22">
        <v>15</v>
      </c>
      <c r="C13" s="116"/>
      <c r="D13" s="39"/>
      <c r="E13" s="46"/>
      <c r="F13" s="39"/>
      <c r="G13" s="24"/>
      <c r="H13" s="24"/>
    </row>
    <row r="14" spans="1:12" ht="15.75" customHeight="1" thickBot="1" x14ac:dyDescent="0.25">
      <c r="A14" s="25">
        <v>5</v>
      </c>
      <c r="B14" s="25">
        <v>7</v>
      </c>
      <c r="C14" s="45"/>
      <c r="D14" s="40"/>
      <c r="E14" s="45"/>
      <c r="F14" s="40"/>
      <c r="G14" s="25"/>
      <c r="H14" s="25"/>
    </row>
    <row r="15" spans="1:12" ht="15.75" customHeight="1" thickTop="1" x14ac:dyDescent="0.2">
      <c r="A15" s="24" t="s">
        <v>14</v>
      </c>
      <c r="B15" s="24">
        <f>SUM(B10:B14)</f>
        <v>265</v>
      </c>
      <c r="C15" s="46"/>
      <c r="D15" s="62"/>
      <c r="E15" s="49"/>
      <c r="F15" s="62"/>
      <c r="G15" s="26"/>
      <c r="H15" s="26"/>
    </row>
    <row r="16" spans="1:12" ht="12.75" customHeight="1" x14ac:dyDescent="0.2">
      <c r="A16" s="18"/>
      <c r="B16" s="18"/>
      <c r="C16" s="18"/>
      <c r="D16" s="18"/>
      <c r="E16" s="18"/>
      <c r="F16" s="18"/>
      <c r="G16" s="18"/>
    </row>
    <row r="17" spans="1:7" ht="12.75" customHeight="1" x14ac:dyDescent="0.2">
      <c r="A17" s="27" t="s">
        <v>16</v>
      </c>
      <c r="B17" s="28"/>
      <c r="C17" s="28"/>
      <c r="D17" s="28"/>
      <c r="E17" s="28"/>
      <c r="F17" s="28"/>
      <c r="G17" s="28"/>
    </row>
    <row r="18" spans="1:7" ht="12.75" customHeight="1" x14ac:dyDescent="0.2">
      <c r="A18" s="28"/>
      <c r="B18" s="28"/>
      <c r="C18" s="28"/>
      <c r="D18" s="28"/>
      <c r="E18" s="28"/>
      <c r="F18" s="28"/>
      <c r="G18" s="28"/>
    </row>
    <row r="19" spans="1:7" ht="12.75" customHeight="1" x14ac:dyDescent="0.2">
      <c r="A19" s="27" t="s">
        <v>17</v>
      </c>
      <c r="B19" s="28"/>
      <c r="C19" s="28"/>
      <c r="D19" s="28"/>
      <c r="E19" s="28"/>
      <c r="F19" s="28"/>
      <c r="G19" s="28"/>
    </row>
    <row r="20" spans="1:7" ht="12.75" customHeight="1" x14ac:dyDescent="0.2">
      <c r="A20" s="28"/>
      <c r="B20" s="28"/>
      <c r="C20" s="28"/>
      <c r="D20" s="28"/>
      <c r="E20" s="28"/>
      <c r="F20" s="28"/>
      <c r="G20" s="28"/>
    </row>
    <row r="21" spans="1:7" ht="12.75" customHeight="1" x14ac:dyDescent="0.2">
      <c r="A21" s="28" t="s">
        <v>18</v>
      </c>
      <c r="B21" s="28"/>
      <c r="C21" s="28"/>
      <c r="D21" s="28"/>
      <c r="E21" s="28"/>
      <c r="F21" s="28"/>
      <c r="G21" s="28"/>
    </row>
    <row r="22" spans="1:7" ht="12.75" customHeight="1" x14ac:dyDescent="0.2">
      <c r="A22" s="28"/>
      <c r="B22" s="28"/>
      <c r="C22" s="28"/>
      <c r="D22" s="28"/>
      <c r="E22" s="28"/>
      <c r="F22" s="28"/>
      <c r="G22" s="28"/>
    </row>
    <row r="23" spans="1:7" ht="12.75" customHeight="1" x14ac:dyDescent="0.2">
      <c r="A23" s="28" t="s">
        <v>19</v>
      </c>
      <c r="B23" s="28"/>
      <c r="C23" s="28"/>
      <c r="D23" s="28"/>
      <c r="E23" s="28"/>
      <c r="F23" s="28"/>
      <c r="G23" s="28"/>
    </row>
    <row r="24" spans="1:7" ht="12.75" customHeight="1" x14ac:dyDescent="0.2">
      <c r="A24" s="28" t="s">
        <v>22</v>
      </c>
      <c r="B24" s="28"/>
      <c r="C24" s="28"/>
      <c r="D24" s="28"/>
      <c r="E24" s="28"/>
      <c r="F24" s="28"/>
      <c r="G24" s="28"/>
    </row>
    <row r="25" spans="1:7" ht="12.75" customHeight="1" x14ac:dyDescent="0.2">
      <c r="A25" s="28"/>
      <c r="B25" s="28"/>
      <c r="C25" s="28"/>
      <c r="D25" s="28"/>
      <c r="E25" s="28"/>
      <c r="F25" s="28"/>
      <c r="G25" s="28"/>
    </row>
    <row r="26" spans="1:7" ht="12.75" customHeight="1" x14ac:dyDescent="0.2">
      <c r="A26" s="28" t="s">
        <v>20</v>
      </c>
      <c r="B26" s="28"/>
      <c r="C26" s="28"/>
      <c r="D26" s="28"/>
      <c r="E26" s="28"/>
      <c r="F26" s="28"/>
      <c r="G26" s="28"/>
    </row>
    <row r="27" spans="1:7" ht="12.75" customHeight="1" x14ac:dyDescent="0.2">
      <c r="A27" s="28"/>
      <c r="B27" s="28"/>
      <c r="C27" s="28"/>
      <c r="D27" s="28"/>
      <c r="E27" s="28"/>
      <c r="F27" s="28"/>
      <c r="G27" s="28"/>
    </row>
    <row r="28" spans="1:7" ht="12.75" customHeight="1" x14ac:dyDescent="0.2">
      <c r="A28" s="28"/>
      <c r="B28" s="28"/>
      <c r="C28" s="28"/>
      <c r="D28" s="28"/>
      <c r="E28" s="28"/>
      <c r="F28" s="28"/>
      <c r="G28" s="28"/>
    </row>
    <row r="29" spans="1:7" ht="12.75" customHeight="1" x14ac:dyDescent="0.2">
      <c r="A29" s="28"/>
      <c r="B29" s="28"/>
      <c r="C29" s="28"/>
      <c r="D29" s="50" t="s">
        <v>31</v>
      </c>
      <c r="E29" s="28"/>
      <c r="F29" s="28"/>
      <c r="G29" s="28"/>
    </row>
    <row r="30" spans="1:7" ht="12.75" customHeight="1" x14ac:dyDescent="0.2">
      <c r="A30" s="28"/>
      <c r="B30" s="28"/>
      <c r="C30" s="28"/>
      <c r="D30" s="28" t="s">
        <v>30</v>
      </c>
      <c r="E30" s="28"/>
      <c r="F30" s="28"/>
      <c r="G30" s="28"/>
    </row>
    <row r="31" spans="1:7" ht="12.75" customHeight="1" x14ac:dyDescent="0.2">
      <c r="A31" s="28"/>
      <c r="B31" s="28"/>
      <c r="C31" s="28"/>
      <c r="D31" s="28"/>
      <c r="E31" s="28"/>
      <c r="F31" s="28"/>
      <c r="G31" s="28"/>
    </row>
    <row r="32" spans="1:7" ht="12.75" customHeight="1" x14ac:dyDescent="0.2">
      <c r="A32" s="28"/>
      <c r="B32" s="28"/>
      <c r="C32" s="28"/>
      <c r="D32" s="28"/>
      <c r="E32" s="28"/>
      <c r="F32" s="28"/>
      <c r="G32" s="28"/>
    </row>
    <row r="33" spans="1:7" ht="12.75" customHeight="1" x14ac:dyDescent="0.2">
      <c r="A33" s="28" t="s">
        <v>21</v>
      </c>
      <c r="B33" s="28"/>
      <c r="C33" s="28"/>
      <c r="D33" s="28"/>
      <c r="E33" s="28"/>
      <c r="F33" s="28"/>
      <c r="G33" s="28"/>
    </row>
    <row r="34" spans="1:7" ht="12.75" customHeight="1" x14ac:dyDescent="0.2">
      <c r="A34" s="28"/>
      <c r="B34" s="28"/>
      <c r="C34" s="28"/>
      <c r="D34" s="28"/>
      <c r="E34" s="28"/>
      <c r="F34" s="28"/>
      <c r="G34" s="28"/>
    </row>
    <row r="35" spans="1:7" ht="12.75" customHeight="1" x14ac:dyDescent="0.2">
      <c r="A35" s="28" t="s">
        <v>32</v>
      </c>
      <c r="B35" s="28"/>
      <c r="C35" s="28"/>
      <c r="D35" s="28"/>
      <c r="E35" s="28"/>
      <c r="F35" s="28"/>
      <c r="G35" s="28"/>
    </row>
    <row r="36" spans="1:7" ht="12.75" customHeight="1" x14ac:dyDescent="0.2">
      <c r="A36" s="28"/>
      <c r="B36" s="28"/>
      <c r="C36" s="28"/>
      <c r="D36" s="28"/>
      <c r="E36" s="28"/>
      <c r="F36" s="28"/>
      <c r="G36" s="28"/>
    </row>
    <row r="37" spans="1:7" ht="12.75" customHeight="1" x14ac:dyDescent="0.2">
      <c r="B37" s="28"/>
      <c r="C37" s="50" t="s">
        <v>35</v>
      </c>
      <c r="D37" s="28"/>
      <c r="E37" s="28"/>
      <c r="F37" s="28"/>
      <c r="G37" s="28"/>
    </row>
    <row r="38" spans="1:7" ht="12.75" customHeight="1" x14ac:dyDescent="0.2">
      <c r="A38" s="28"/>
      <c r="B38" s="28"/>
      <c r="C38" s="28" t="s">
        <v>34</v>
      </c>
      <c r="D38" s="28"/>
      <c r="E38" s="28"/>
      <c r="F38" s="28"/>
      <c r="G38" s="28"/>
    </row>
    <row r="39" spans="1:7" ht="12.75" customHeight="1" x14ac:dyDescent="0.2">
      <c r="A39" s="28"/>
      <c r="B39" s="28"/>
      <c r="C39" s="28" t="s">
        <v>2</v>
      </c>
      <c r="D39" s="28"/>
      <c r="E39" s="28"/>
      <c r="F39" s="28"/>
      <c r="G39" s="28"/>
    </row>
    <row r="40" spans="1:7" ht="12.75" customHeight="1" x14ac:dyDescent="0.2">
      <c r="A40" s="28"/>
      <c r="B40" s="28"/>
      <c r="C40" s="28"/>
      <c r="D40" s="28"/>
      <c r="E40" s="28"/>
      <c r="F40" s="28"/>
      <c r="G40" s="28"/>
    </row>
    <row r="41" spans="1:7" ht="12.75" customHeight="1" x14ac:dyDescent="0.2">
      <c r="A41" s="28" t="s">
        <v>41</v>
      </c>
      <c r="B41" s="28"/>
      <c r="C41" s="28"/>
      <c r="D41" s="28"/>
      <c r="E41" s="28"/>
      <c r="F41" s="28"/>
      <c r="G41" s="28"/>
    </row>
    <row r="42" spans="1:7" ht="12.75" customHeight="1" x14ac:dyDescent="0.2">
      <c r="A42" s="28"/>
      <c r="B42" s="28"/>
      <c r="C42" s="28"/>
      <c r="D42" s="28"/>
      <c r="E42" s="28"/>
      <c r="F42" s="28"/>
      <c r="G42" s="28"/>
    </row>
    <row r="43" spans="1:7" ht="12.75" customHeight="1" x14ac:dyDescent="0.2">
      <c r="A43" s="28" t="s">
        <v>29</v>
      </c>
      <c r="B43" s="28"/>
      <c r="C43" s="28"/>
      <c r="D43" s="28"/>
      <c r="E43" s="28"/>
      <c r="F43" s="28"/>
      <c r="G43" s="28"/>
    </row>
    <row r="44" spans="1:7" ht="12.75" customHeight="1" x14ac:dyDescent="0.2">
      <c r="A44" s="28"/>
      <c r="B44" s="28"/>
      <c r="C44" s="28"/>
      <c r="D44" s="28"/>
      <c r="E44" s="28"/>
      <c r="F44" s="28"/>
      <c r="G44" s="28"/>
    </row>
    <row r="45" spans="1:7" ht="12.75" customHeight="1" x14ac:dyDescent="0.2">
      <c r="A45" s="28" t="s">
        <v>44</v>
      </c>
      <c r="B45" s="28"/>
      <c r="C45" s="28"/>
      <c r="D45" s="28"/>
      <c r="E45" s="28"/>
      <c r="F45" s="28"/>
      <c r="G45" s="28"/>
    </row>
    <row r="46" spans="1:7" ht="12.75" customHeight="1" x14ac:dyDescent="0.2">
      <c r="A46" s="28"/>
      <c r="B46" s="28"/>
      <c r="C46" s="28"/>
      <c r="E46" s="30"/>
      <c r="F46" s="28"/>
      <c r="G46" s="28"/>
    </row>
    <row r="47" spans="1:7" ht="12.75" customHeight="1" x14ac:dyDescent="0.2">
      <c r="A47" s="28"/>
      <c r="B47" s="28"/>
      <c r="C47" s="28"/>
      <c r="D47" s="28"/>
      <c r="E47" s="28"/>
      <c r="F47" s="28"/>
      <c r="G47" s="28"/>
    </row>
    <row r="48" spans="1:7" ht="12.75" customHeight="1" x14ac:dyDescent="0.2">
      <c r="A48" s="28"/>
      <c r="B48" s="28"/>
      <c r="C48" s="28"/>
      <c r="E48" s="28"/>
      <c r="F48" s="28"/>
      <c r="G48" s="28"/>
    </row>
    <row r="49" spans="1:7" ht="12.75" customHeight="1" x14ac:dyDescent="0.2">
      <c r="A49" s="28"/>
      <c r="B49" s="28"/>
      <c r="C49" s="28"/>
      <c r="D49" s="29"/>
      <c r="F49" s="28"/>
      <c r="G49" s="28"/>
    </row>
    <row r="50" spans="1:7" ht="12.75" customHeight="1" x14ac:dyDescent="0.2">
      <c r="A50" s="50" t="s">
        <v>28</v>
      </c>
      <c r="B50" s="28"/>
      <c r="C50" s="28"/>
      <c r="D50" s="31"/>
      <c r="F50" s="28"/>
      <c r="G50" s="28"/>
    </row>
    <row r="51" spans="1:7" ht="12.75" customHeight="1" x14ac:dyDescent="0.2">
      <c r="A51" s="18" t="s">
        <v>39</v>
      </c>
      <c r="B51" s="28"/>
      <c r="C51" s="28"/>
      <c r="D51" s="31"/>
      <c r="E51" s="28"/>
      <c r="F51" s="28"/>
      <c r="G51" s="28"/>
    </row>
    <row r="52" spans="1:7" ht="12.75" customHeight="1" x14ac:dyDescent="0.2">
      <c r="A52" s="18" t="s">
        <v>40</v>
      </c>
      <c r="B52" s="28"/>
      <c r="C52" s="28"/>
      <c r="D52" s="31"/>
      <c r="E52" s="28"/>
      <c r="F52" s="28"/>
      <c r="G52" s="28"/>
    </row>
    <row r="53" spans="1:7" ht="12.75" customHeight="1" x14ac:dyDescent="0.2">
      <c r="A53" s="28"/>
      <c r="B53" s="28"/>
      <c r="C53" s="28"/>
      <c r="D53" s="28"/>
      <c r="E53" s="28"/>
      <c r="F53" s="28"/>
      <c r="G53" s="28"/>
    </row>
    <row r="54" spans="1:7" ht="12.75" customHeight="1" x14ac:dyDescent="0.2">
      <c r="A54" s="28"/>
      <c r="B54" s="28"/>
      <c r="C54" s="28"/>
      <c r="E54" s="31"/>
      <c r="F54" s="28"/>
      <c r="G54" s="28"/>
    </row>
    <row r="55" spans="1:7" ht="12.75" customHeight="1" x14ac:dyDescent="0.2">
      <c r="A55" s="28"/>
      <c r="B55" s="28"/>
      <c r="C55" s="28"/>
      <c r="D55" s="28"/>
      <c r="E55" s="28"/>
      <c r="F55" s="28"/>
      <c r="G55" s="28"/>
    </row>
    <row r="56" spans="1:7" ht="12.75" customHeight="1" x14ac:dyDescent="0.2">
      <c r="A56" s="28"/>
      <c r="B56" s="28"/>
      <c r="C56" s="28"/>
      <c r="D56" s="28"/>
      <c r="E56" s="28"/>
      <c r="F56" s="28"/>
      <c r="G56" s="28"/>
    </row>
    <row r="57" spans="1:7" ht="12.75" customHeight="1" x14ac:dyDescent="0.2">
      <c r="A57" s="28"/>
      <c r="B57" s="28"/>
      <c r="C57" s="28"/>
      <c r="D57" s="28"/>
      <c r="E57" s="28"/>
      <c r="F57" s="28"/>
      <c r="G57" s="28"/>
    </row>
    <row r="58" spans="1:7" ht="12.75" customHeight="1" x14ac:dyDescent="0.2">
      <c r="A58" s="28"/>
      <c r="B58" s="28"/>
      <c r="C58" s="28"/>
      <c r="D58" s="28"/>
      <c r="E58" s="28"/>
      <c r="F58" s="28"/>
      <c r="G58" s="28"/>
    </row>
    <row r="59" spans="1:7" ht="12.75" customHeight="1" x14ac:dyDescent="0.2">
      <c r="A59" s="28"/>
      <c r="B59" s="28"/>
      <c r="C59" s="28"/>
      <c r="D59" s="28"/>
      <c r="E59" s="28"/>
      <c r="F59" s="28"/>
      <c r="G59" s="28"/>
    </row>
    <row r="60" spans="1:7" ht="12.75" customHeight="1" x14ac:dyDescent="0.2">
      <c r="A60" s="28"/>
      <c r="B60" s="28"/>
      <c r="C60" s="28"/>
      <c r="D60" s="28"/>
      <c r="E60" s="29"/>
      <c r="F60" s="28"/>
      <c r="G60" s="28"/>
    </row>
    <row r="61" spans="1:7" ht="12.75" customHeight="1" x14ac:dyDescent="0.2">
      <c r="A61" s="28"/>
      <c r="B61" s="28"/>
      <c r="C61" s="28"/>
      <c r="D61" s="28"/>
      <c r="E61" s="28"/>
      <c r="F61" s="28"/>
      <c r="G61" s="28"/>
    </row>
    <row r="62" spans="1:7" ht="12.75" customHeight="1" x14ac:dyDescent="0.2">
      <c r="A62" s="28"/>
      <c r="B62" s="28"/>
      <c r="C62" s="28"/>
      <c r="D62" s="28"/>
      <c r="E62" s="28"/>
      <c r="F62" s="28"/>
      <c r="G62" s="28"/>
    </row>
    <row r="63" spans="1:7" ht="12.75" customHeight="1" x14ac:dyDescent="0.2">
      <c r="A63" s="28"/>
      <c r="B63" s="28"/>
      <c r="C63" s="28"/>
      <c r="D63" s="28"/>
      <c r="E63" s="28"/>
      <c r="F63" s="28"/>
      <c r="G63" s="28"/>
    </row>
    <row r="64" spans="1:7" ht="12.75" customHeight="1" x14ac:dyDescent="0.2">
      <c r="A64" s="28"/>
      <c r="B64" s="28"/>
      <c r="C64" s="28"/>
      <c r="D64" s="28"/>
      <c r="E64" s="28"/>
      <c r="F64" s="28"/>
      <c r="G64" s="28"/>
    </row>
    <row r="65" spans="1:7" ht="12.75" customHeight="1" x14ac:dyDescent="0.2">
      <c r="A65" s="28"/>
      <c r="B65" s="28"/>
      <c r="C65" s="28"/>
      <c r="D65" s="28"/>
      <c r="E65" s="28"/>
      <c r="F65" s="28"/>
      <c r="G65" s="28"/>
    </row>
    <row r="66" spans="1:7" ht="12.75" customHeight="1" x14ac:dyDescent="0.2">
      <c r="A66" s="28"/>
      <c r="B66" s="28"/>
      <c r="C66" s="28"/>
      <c r="D66" s="28"/>
      <c r="E66" s="28"/>
      <c r="F66" s="28"/>
      <c r="G66" s="28"/>
    </row>
    <row r="67" spans="1:7" ht="12.75" customHeight="1" x14ac:dyDescent="0.2">
      <c r="A67" s="28"/>
      <c r="B67" s="28"/>
      <c r="C67" s="28"/>
      <c r="D67" s="28"/>
      <c r="E67" s="28"/>
      <c r="F67" s="28"/>
      <c r="G67" s="28"/>
    </row>
    <row r="68" spans="1:7" ht="12.75" customHeight="1" x14ac:dyDescent="0.2">
      <c r="A68" s="28"/>
      <c r="B68" s="28"/>
      <c r="C68" s="28"/>
      <c r="D68" s="28"/>
      <c r="E68" s="28"/>
      <c r="F68" s="28"/>
      <c r="G68" s="28"/>
    </row>
    <row r="69" spans="1:7" ht="12.75" customHeight="1" x14ac:dyDescent="0.2">
      <c r="A69" s="28"/>
      <c r="B69" s="28"/>
      <c r="C69" s="28"/>
      <c r="D69" s="28"/>
      <c r="E69" s="28"/>
      <c r="F69" s="28"/>
      <c r="G69" s="28"/>
    </row>
    <row r="70" spans="1:7" ht="12.75" customHeight="1" x14ac:dyDescent="0.2">
      <c r="A70" s="28"/>
      <c r="B70" s="28"/>
      <c r="C70" s="28"/>
      <c r="D70" s="28"/>
      <c r="E70" s="28"/>
      <c r="F70" s="28"/>
      <c r="G70" s="28"/>
    </row>
    <row r="71" spans="1:7" ht="12.75" customHeight="1" x14ac:dyDescent="0.2"/>
    <row r="72" spans="1:7" ht="12.75" customHeight="1" x14ac:dyDescent="0.2"/>
    <row r="73" spans="1:7" ht="12.75" customHeight="1" x14ac:dyDescent="0.2"/>
  </sheetData>
  <mergeCells count="1">
    <mergeCell ref="A1:H1"/>
  </mergeCells>
  <phoneticPr fontId="3" type="noConversion"/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DSMT4" shapeId="6145" r:id="rId4">
          <objectPr defaultSize="0" autoPict="0" r:id="rId5">
            <anchor moveWithCells="1" sizeWithCells="1">
              <from>
                <xdr:col>3</xdr:col>
                <xdr:colOff>161925</xdr:colOff>
                <xdr:row>7</xdr:row>
                <xdr:rowOff>0</xdr:rowOff>
              </from>
              <to>
                <xdr:col>3</xdr:col>
                <xdr:colOff>542925</xdr:colOff>
                <xdr:row>8</xdr:row>
                <xdr:rowOff>28575</xdr:rowOff>
              </to>
            </anchor>
          </objectPr>
        </oleObject>
      </mc:Choice>
      <mc:Fallback>
        <oleObject progId="Equation.DSMT4" shapeId="6145" r:id="rId4"/>
      </mc:Fallback>
    </mc:AlternateContent>
    <mc:AlternateContent xmlns:mc="http://schemas.openxmlformats.org/markup-compatibility/2006">
      <mc:Choice Requires="x14">
        <oleObject progId="Equation.DSMT4" shapeId="6146" r:id="rId6">
          <objectPr defaultSize="0" autoPict="0" r:id="rId7">
            <anchor moveWithCells="1" sizeWithCells="1">
              <from>
                <xdr:col>5</xdr:col>
                <xdr:colOff>95250</xdr:colOff>
                <xdr:row>6</xdr:row>
                <xdr:rowOff>381000</xdr:rowOff>
              </from>
              <to>
                <xdr:col>5</xdr:col>
                <xdr:colOff>638175</xdr:colOff>
                <xdr:row>8</xdr:row>
                <xdr:rowOff>28575</xdr:rowOff>
              </to>
            </anchor>
          </objectPr>
        </oleObject>
      </mc:Choice>
      <mc:Fallback>
        <oleObject progId="Equation.DSMT4" shapeId="6146" r:id="rId6"/>
      </mc:Fallback>
    </mc:AlternateContent>
    <mc:AlternateContent xmlns:mc="http://schemas.openxmlformats.org/markup-compatibility/2006">
      <mc:Choice Requires="x14">
        <oleObject progId="Equation.DSMT4" shapeId="6147" r:id="rId8">
          <objectPr defaultSize="0" autoPict="0" r:id="rId7">
            <anchor moveWithCells="1" sizeWithCells="1">
              <from>
                <xdr:col>7</xdr:col>
                <xdr:colOff>0</xdr:colOff>
                <xdr:row>6</xdr:row>
                <xdr:rowOff>381000</xdr:rowOff>
              </from>
              <to>
                <xdr:col>7</xdr:col>
                <xdr:colOff>0</xdr:colOff>
                <xdr:row>8</xdr:row>
                <xdr:rowOff>28575</xdr:rowOff>
              </to>
            </anchor>
          </objectPr>
        </oleObject>
      </mc:Choice>
      <mc:Fallback>
        <oleObject progId="Equation.DSMT4" shapeId="6147" r:id="rId8"/>
      </mc:Fallback>
    </mc:AlternateContent>
    <mc:AlternateContent xmlns:mc="http://schemas.openxmlformats.org/markup-compatibility/2006">
      <mc:Choice Requires="x14">
        <oleObject progId="Equation.DSMT4" shapeId="6148" r:id="rId9">
          <objectPr defaultSize="0" autoPict="0" r:id="rId7">
            <anchor moveWithCells="1" sizeWithCells="1">
              <from>
                <xdr:col>7</xdr:col>
                <xdr:colOff>0</xdr:colOff>
                <xdr:row>6</xdr:row>
                <xdr:rowOff>381000</xdr:rowOff>
              </from>
              <to>
                <xdr:col>7</xdr:col>
                <xdr:colOff>0</xdr:colOff>
                <xdr:row>8</xdr:row>
                <xdr:rowOff>28575</xdr:rowOff>
              </to>
            </anchor>
          </objectPr>
        </oleObject>
      </mc:Choice>
      <mc:Fallback>
        <oleObject progId="Equation.DSMT4" shapeId="6148" r:id="rId9"/>
      </mc:Fallback>
    </mc:AlternateContent>
    <mc:AlternateContent xmlns:mc="http://schemas.openxmlformats.org/markup-compatibility/2006">
      <mc:Choice Requires="x14">
        <oleObject progId="Equation.DSMT4" shapeId="6149" r:id="rId10">
          <objectPr defaultSize="0" autoPict="0" r:id="rId11">
            <anchor moveWithCells="1" sizeWithCells="1">
              <from>
                <xdr:col>6</xdr:col>
                <xdr:colOff>38100</xdr:colOff>
                <xdr:row>6</xdr:row>
                <xdr:rowOff>381000</xdr:rowOff>
              </from>
              <to>
                <xdr:col>6</xdr:col>
                <xdr:colOff>695325</xdr:colOff>
                <xdr:row>8</xdr:row>
                <xdr:rowOff>28575</xdr:rowOff>
              </to>
            </anchor>
          </objectPr>
        </oleObject>
      </mc:Choice>
      <mc:Fallback>
        <oleObject progId="Equation.DSMT4" shapeId="6149" r:id="rId10"/>
      </mc:Fallback>
    </mc:AlternateContent>
    <mc:AlternateContent xmlns:mc="http://schemas.openxmlformats.org/markup-compatibility/2006">
      <mc:Choice Requires="x14">
        <oleObject progId="Equation.DSMT4" shapeId="6150" r:id="rId12">
          <objectPr defaultSize="0" autoPict="0" r:id="rId13">
            <anchor moveWithCells="1" sizeWithCells="1">
              <from>
                <xdr:col>7</xdr:col>
                <xdr:colOff>38100</xdr:colOff>
                <xdr:row>6</xdr:row>
                <xdr:rowOff>381000</xdr:rowOff>
              </from>
              <to>
                <xdr:col>7</xdr:col>
                <xdr:colOff>695325</xdr:colOff>
                <xdr:row>8</xdr:row>
                <xdr:rowOff>28575</xdr:rowOff>
              </to>
            </anchor>
          </objectPr>
        </oleObject>
      </mc:Choice>
      <mc:Fallback>
        <oleObject progId="Equation.DSMT4" shapeId="6150" r:id="rId12"/>
      </mc:Fallback>
    </mc:AlternateContent>
    <mc:AlternateContent xmlns:mc="http://schemas.openxmlformats.org/markup-compatibility/2006">
      <mc:Choice Requires="x14">
        <oleObject progId="Equation.DSMT4" shapeId="6151" r:id="rId14">
          <objectPr defaultSize="0" autoPict="0" r:id="rId15">
            <anchor moveWithCells="1" sizeWithCells="1">
              <from>
                <xdr:col>4</xdr:col>
                <xdr:colOff>57150</xdr:colOff>
                <xdr:row>7</xdr:row>
                <xdr:rowOff>0</xdr:rowOff>
              </from>
              <to>
                <xdr:col>4</xdr:col>
                <xdr:colOff>666750</xdr:colOff>
                <xdr:row>8</xdr:row>
                <xdr:rowOff>28575</xdr:rowOff>
              </to>
            </anchor>
          </objectPr>
        </oleObject>
      </mc:Choice>
      <mc:Fallback>
        <oleObject progId="Equation.DSMT4" shapeId="6151" r:id="rId14"/>
      </mc:Fallback>
    </mc:AlternateContent>
    <mc:AlternateContent xmlns:mc="http://schemas.openxmlformats.org/markup-compatibility/2006">
      <mc:Choice Requires="x14">
        <oleObject progId="Equation.DSMT4" shapeId="6152" r:id="rId16">
          <objectPr defaultSize="0" autoPict="0" r:id="rId17">
            <anchor moveWithCells="1">
              <from>
                <xdr:col>0</xdr:col>
                <xdr:colOff>19050</xdr:colOff>
                <xdr:row>27</xdr:row>
                <xdr:rowOff>85725</xdr:rowOff>
              </from>
              <to>
                <xdr:col>2</xdr:col>
                <xdr:colOff>285750</xdr:colOff>
                <xdr:row>30</xdr:row>
                <xdr:rowOff>95250</xdr:rowOff>
              </to>
            </anchor>
          </objectPr>
        </oleObject>
      </mc:Choice>
      <mc:Fallback>
        <oleObject progId="Equation.DSMT4" shapeId="6152" r:id="rId16"/>
      </mc:Fallback>
    </mc:AlternateContent>
    <mc:AlternateContent xmlns:mc="http://schemas.openxmlformats.org/markup-compatibility/2006">
      <mc:Choice Requires="x14">
        <oleObject progId="Equation.DSMT4" shapeId="6153" r:id="rId18">
          <objectPr defaultSize="0" autoPict="0" r:id="rId19">
            <anchor moveWithCells="1">
              <from>
                <xdr:col>0</xdr:col>
                <xdr:colOff>0</xdr:colOff>
                <xdr:row>37</xdr:row>
                <xdr:rowOff>19050</xdr:rowOff>
              </from>
              <to>
                <xdr:col>1</xdr:col>
                <xdr:colOff>476250</xdr:colOff>
                <xdr:row>38</xdr:row>
                <xdr:rowOff>142875</xdr:rowOff>
              </to>
            </anchor>
          </objectPr>
        </oleObject>
      </mc:Choice>
      <mc:Fallback>
        <oleObject progId="Equation.DSMT4" shapeId="6153" r:id="rId18"/>
      </mc:Fallback>
    </mc:AlternateContent>
    <mc:AlternateContent xmlns:mc="http://schemas.openxmlformats.org/markup-compatibility/2006">
      <mc:Choice Requires="x14">
        <oleObject progId="Equation.DSMT4" shapeId="6154" r:id="rId20">
          <objectPr defaultSize="0" autoPict="0" r:id="rId21">
            <anchor moveWithCells="1">
              <from>
                <xdr:col>0</xdr:col>
                <xdr:colOff>9525</xdr:colOff>
                <xdr:row>46</xdr:row>
                <xdr:rowOff>19050</xdr:rowOff>
              </from>
              <to>
                <xdr:col>3</xdr:col>
                <xdr:colOff>57150</xdr:colOff>
                <xdr:row>48</xdr:row>
                <xdr:rowOff>0</xdr:rowOff>
              </to>
            </anchor>
          </objectPr>
        </oleObject>
      </mc:Choice>
      <mc:Fallback>
        <oleObject progId="Equation.DSMT4" shapeId="6154" r:id="rId20"/>
      </mc:Fallback>
    </mc:AlternateContent>
    <mc:AlternateContent xmlns:mc="http://schemas.openxmlformats.org/markup-compatibility/2006">
      <mc:Choice Requires="x14">
        <oleObject progId="Equation.DSMT4" shapeId="6155" r:id="rId22">
          <objectPr defaultSize="0" autoPict="0" r:id="rId23">
            <anchor moveWithCells="1">
              <from>
                <xdr:col>3</xdr:col>
                <xdr:colOff>428625</xdr:colOff>
                <xdr:row>46</xdr:row>
                <xdr:rowOff>66675</xdr:rowOff>
              </from>
              <to>
                <xdr:col>4</xdr:col>
                <xdr:colOff>190500</xdr:colOff>
                <xdr:row>47</xdr:row>
                <xdr:rowOff>114300</xdr:rowOff>
              </to>
            </anchor>
          </objectPr>
        </oleObject>
      </mc:Choice>
      <mc:Fallback>
        <oleObject progId="Equation.DSMT4" shapeId="6155" r:id="rId22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73"/>
  <sheetViews>
    <sheetView workbookViewId="0">
      <selection sqref="A1:H1"/>
    </sheetView>
  </sheetViews>
  <sheetFormatPr defaultRowHeight="12.75" x14ac:dyDescent="0.2"/>
  <cols>
    <col min="1" max="3" width="9.7109375" customWidth="1"/>
    <col min="4" max="8" width="10.7109375" customWidth="1"/>
    <col min="9" max="9" width="10.85546875" customWidth="1"/>
  </cols>
  <sheetData>
    <row r="1" spans="1:12" ht="15.75" x14ac:dyDescent="0.25">
      <c r="A1" s="122" t="s">
        <v>42</v>
      </c>
      <c r="B1" s="122"/>
      <c r="C1" s="122"/>
      <c r="D1" s="122"/>
      <c r="E1" s="122"/>
      <c r="F1" s="122"/>
      <c r="G1" s="122"/>
      <c r="H1" s="122"/>
      <c r="I1" s="53"/>
      <c r="J1" s="53"/>
      <c r="K1" s="53"/>
      <c r="L1" s="53"/>
    </row>
    <row r="5" spans="1:12" ht="20.25" customHeight="1" x14ac:dyDescent="0.2">
      <c r="A5" s="17" t="s">
        <v>7</v>
      </c>
      <c r="B5" s="18"/>
      <c r="C5" s="18"/>
      <c r="D5" s="18"/>
      <c r="E5" s="18"/>
      <c r="F5" s="18"/>
      <c r="G5" s="18"/>
    </row>
    <row r="6" spans="1:12" ht="12.75" customHeight="1" x14ac:dyDescent="0.2">
      <c r="A6" s="17"/>
      <c r="B6" s="18"/>
      <c r="C6" s="18"/>
      <c r="D6" s="18"/>
      <c r="E6" s="18"/>
      <c r="F6" s="18"/>
      <c r="G6" s="18"/>
    </row>
    <row r="7" spans="1:12" ht="30.75" customHeight="1" x14ac:dyDescent="0.2">
      <c r="A7" s="19" t="s">
        <v>8</v>
      </c>
      <c r="B7" s="20" t="s">
        <v>9</v>
      </c>
      <c r="C7" s="42" t="s">
        <v>10</v>
      </c>
      <c r="D7" s="35" t="s">
        <v>11</v>
      </c>
      <c r="E7" s="42" t="s">
        <v>27</v>
      </c>
      <c r="F7" s="35" t="s">
        <v>12</v>
      </c>
      <c r="G7" s="20" t="s">
        <v>13</v>
      </c>
      <c r="H7" s="34" t="s">
        <v>33</v>
      </c>
    </row>
    <row r="8" spans="1:12" ht="15.75" customHeight="1" x14ac:dyDescent="0.3">
      <c r="A8" s="33" t="s">
        <v>24</v>
      </c>
      <c r="B8" s="33" t="s">
        <v>25</v>
      </c>
      <c r="C8" s="43" t="s">
        <v>26</v>
      </c>
      <c r="D8" s="36"/>
      <c r="E8" s="47"/>
      <c r="F8" s="2"/>
      <c r="G8" s="1"/>
      <c r="H8" s="1"/>
    </row>
    <row r="9" spans="1:12" ht="15.75" customHeight="1" thickBot="1" x14ac:dyDescent="0.25">
      <c r="A9" s="21">
        <v>1</v>
      </c>
      <c r="B9" s="21">
        <v>2</v>
      </c>
      <c r="C9" s="44">
        <v>3</v>
      </c>
      <c r="D9" s="37">
        <v>4</v>
      </c>
      <c r="E9" s="44">
        <v>5</v>
      </c>
      <c r="F9" s="37">
        <v>6</v>
      </c>
      <c r="G9" s="21">
        <v>7</v>
      </c>
      <c r="H9" s="21">
        <v>8</v>
      </c>
    </row>
    <row r="10" spans="1:12" ht="15.75" customHeight="1" thickTop="1" x14ac:dyDescent="0.2">
      <c r="A10" s="22">
        <v>1</v>
      </c>
      <c r="B10" s="22">
        <v>89</v>
      </c>
      <c r="C10" s="58">
        <f>A10*B10</f>
        <v>89</v>
      </c>
      <c r="D10" s="38">
        <f>A10-2</f>
        <v>-1</v>
      </c>
      <c r="E10" s="48">
        <f>D10*B10</f>
        <v>-89</v>
      </c>
      <c r="F10" s="38">
        <f>POWER(D10,2)</f>
        <v>1</v>
      </c>
      <c r="G10" s="23">
        <f>F10*B10</f>
        <v>89</v>
      </c>
      <c r="H10" s="23">
        <f>B10*POWER(A10-1, 2)</f>
        <v>0</v>
      </c>
    </row>
    <row r="11" spans="1:12" ht="15.75" customHeight="1" x14ac:dyDescent="0.2">
      <c r="A11" s="24">
        <v>2</v>
      </c>
      <c r="B11" s="22">
        <v>116</v>
      </c>
      <c r="C11" s="58">
        <f>A11*B11</f>
        <v>232</v>
      </c>
      <c r="D11" s="39">
        <f>A11-2</f>
        <v>0</v>
      </c>
      <c r="E11" s="46">
        <f>D11*B11</f>
        <v>0</v>
      </c>
      <c r="F11" s="39">
        <f>POWER(D11,2)</f>
        <v>0</v>
      </c>
      <c r="G11" s="24">
        <f>F11*B11</f>
        <v>0</v>
      </c>
      <c r="H11" s="24">
        <f>B11*POWER(A11-1, 2)</f>
        <v>116</v>
      </c>
    </row>
    <row r="12" spans="1:12" ht="15.75" customHeight="1" x14ac:dyDescent="0.2">
      <c r="A12" s="24">
        <v>3</v>
      </c>
      <c r="B12" s="22">
        <v>38</v>
      </c>
      <c r="C12" s="58">
        <f>A12*B12</f>
        <v>114</v>
      </c>
      <c r="D12" s="39">
        <f>A12-2</f>
        <v>1</v>
      </c>
      <c r="E12" s="46">
        <f>D12*B12</f>
        <v>38</v>
      </c>
      <c r="F12" s="39">
        <f>POWER(D12,2)</f>
        <v>1</v>
      </c>
      <c r="G12" s="24">
        <f>F12*B12</f>
        <v>38</v>
      </c>
      <c r="H12" s="24">
        <f>B12*POWER(A12-1, 2)</f>
        <v>152</v>
      </c>
    </row>
    <row r="13" spans="1:12" ht="15.75" customHeight="1" x14ac:dyDescent="0.2">
      <c r="A13" s="24">
        <v>4</v>
      </c>
      <c r="B13" s="22">
        <v>15</v>
      </c>
      <c r="C13" s="58">
        <f>A13*B13</f>
        <v>60</v>
      </c>
      <c r="D13" s="39">
        <f>A13-2</f>
        <v>2</v>
      </c>
      <c r="E13" s="46">
        <f>D13*B13</f>
        <v>30</v>
      </c>
      <c r="F13" s="39">
        <f>POWER(D13,2)</f>
        <v>4</v>
      </c>
      <c r="G13" s="24">
        <f>F13*B13</f>
        <v>60</v>
      </c>
      <c r="H13" s="24">
        <f>B13*POWER(A13-1, 2)</f>
        <v>135</v>
      </c>
    </row>
    <row r="14" spans="1:12" ht="15.75" customHeight="1" thickBot="1" x14ac:dyDescent="0.25">
      <c r="A14" s="25">
        <v>5</v>
      </c>
      <c r="B14" s="25">
        <v>7</v>
      </c>
      <c r="C14" s="59">
        <f>A14*B14</f>
        <v>35</v>
      </c>
      <c r="D14" s="40">
        <f>A14-2</f>
        <v>3</v>
      </c>
      <c r="E14" s="45">
        <f>D14*B14</f>
        <v>21</v>
      </c>
      <c r="F14" s="40">
        <f>POWER(D14,2)</f>
        <v>9</v>
      </c>
      <c r="G14" s="25">
        <f>F14*B14</f>
        <v>63</v>
      </c>
      <c r="H14" s="25">
        <f>B14*POWER(A14-1, 2)</f>
        <v>112</v>
      </c>
    </row>
    <row r="15" spans="1:12" ht="15.75" customHeight="1" thickTop="1" x14ac:dyDescent="0.2">
      <c r="A15" s="24" t="s">
        <v>14</v>
      </c>
      <c r="B15" s="24">
        <f>SUM(B10:B14)</f>
        <v>265</v>
      </c>
      <c r="C15" s="60">
        <f>SUM(C10:C14)</f>
        <v>530</v>
      </c>
      <c r="D15" s="41" t="s">
        <v>15</v>
      </c>
      <c r="E15" s="61">
        <f>SUM(E10:E14)</f>
        <v>0</v>
      </c>
      <c r="F15" s="41" t="s">
        <v>15</v>
      </c>
      <c r="G15" s="26">
        <f>SUM(G10:G14)</f>
        <v>250</v>
      </c>
      <c r="H15" s="26">
        <f>SUM(H10:H14)</f>
        <v>515</v>
      </c>
    </row>
    <row r="16" spans="1:12" ht="12.75" customHeight="1" x14ac:dyDescent="0.2">
      <c r="A16" s="18"/>
      <c r="B16" s="18"/>
      <c r="C16" s="18"/>
      <c r="D16" s="18"/>
      <c r="E16" s="18"/>
      <c r="F16" s="18"/>
      <c r="G16" s="18"/>
    </row>
    <row r="17" spans="1:7" ht="12.75" customHeight="1" x14ac:dyDescent="0.2">
      <c r="A17" s="27" t="s">
        <v>16</v>
      </c>
      <c r="B17" s="28"/>
      <c r="C17" s="28"/>
      <c r="D17" s="28"/>
      <c r="E17" s="28"/>
      <c r="F17" s="28"/>
      <c r="G17" s="28"/>
    </row>
    <row r="18" spans="1:7" ht="12.75" customHeight="1" x14ac:dyDescent="0.2">
      <c r="A18" s="28"/>
      <c r="B18" s="28"/>
      <c r="C18" s="28"/>
      <c r="D18" s="28"/>
      <c r="E18" s="28"/>
      <c r="F18" s="28"/>
      <c r="G18" s="28"/>
    </row>
    <row r="19" spans="1:7" ht="12.75" customHeight="1" x14ac:dyDescent="0.2">
      <c r="A19" s="27" t="s">
        <v>17</v>
      </c>
      <c r="B19" s="28"/>
      <c r="C19" s="28"/>
      <c r="D19" s="28"/>
      <c r="E19" s="28"/>
      <c r="F19" s="28"/>
      <c r="G19" s="28"/>
    </row>
    <row r="20" spans="1:7" ht="12.75" customHeight="1" x14ac:dyDescent="0.2">
      <c r="A20" s="28"/>
      <c r="B20" s="28"/>
      <c r="C20" s="28"/>
      <c r="D20" s="28"/>
      <c r="E20" s="28"/>
      <c r="F20" s="28"/>
      <c r="G20" s="28"/>
    </row>
    <row r="21" spans="1:7" ht="12.75" customHeight="1" x14ac:dyDescent="0.2">
      <c r="A21" s="28" t="s">
        <v>18</v>
      </c>
      <c r="B21" s="28"/>
      <c r="C21" s="28"/>
      <c r="D21" s="28"/>
      <c r="E21" s="28"/>
      <c r="F21" s="28"/>
      <c r="G21" s="28"/>
    </row>
    <row r="22" spans="1:7" ht="12.75" customHeight="1" x14ac:dyDescent="0.2">
      <c r="A22" s="28"/>
      <c r="B22" s="28"/>
      <c r="C22" s="28"/>
      <c r="D22" s="28"/>
      <c r="E22" s="28"/>
      <c r="F22" s="28"/>
      <c r="G22" s="28"/>
    </row>
    <row r="23" spans="1:7" ht="12.75" customHeight="1" x14ac:dyDescent="0.2">
      <c r="A23" s="28" t="s">
        <v>19</v>
      </c>
      <c r="B23" s="28"/>
      <c r="C23" s="28"/>
      <c r="D23" s="28"/>
      <c r="E23" s="28"/>
      <c r="F23" s="28"/>
      <c r="G23" s="28"/>
    </row>
    <row r="24" spans="1:7" ht="12.75" customHeight="1" x14ac:dyDescent="0.2">
      <c r="A24" s="28" t="s">
        <v>22</v>
      </c>
      <c r="B24" s="28"/>
      <c r="C24" s="28"/>
      <c r="D24" s="28"/>
      <c r="E24" s="28"/>
      <c r="F24" s="28"/>
      <c r="G24" s="28"/>
    </row>
    <row r="25" spans="1:7" ht="12.75" customHeight="1" x14ac:dyDescent="0.2">
      <c r="A25" s="28"/>
      <c r="B25" s="28"/>
      <c r="C25" s="28"/>
      <c r="D25" s="28"/>
      <c r="E25" s="28"/>
      <c r="F25" s="28"/>
      <c r="G25" s="28"/>
    </row>
    <row r="26" spans="1:7" ht="12.75" customHeight="1" x14ac:dyDescent="0.2">
      <c r="A26" s="28" t="s">
        <v>20</v>
      </c>
      <c r="B26" s="28"/>
      <c r="C26" s="28"/>
      <c r="D26" s="28"/>
      <c r="E26" s="28"/>
      <c r="F26" s="28"/>
      <c r="G26" s="28"/>
    </row>
    <row r="27" spans="1:7" ht="12.75" customHeight="1" x14ac:dyDescent="0.2">
      <c r="A27" s="28"/>
      <c r="B27" s="28"/>
      <c r="C27" s="28"/>
      <c r="D27" s="28"/>
      <c r="E27" s="28"/>
      <c r="F27" s="28"/>
      <c r="G27" s="28"/>
    </row>
    <row r="28" spans="1:7" ht="12.75" customHeight="1" x14ac:dyDescent="0.2">
      <c r="A28" s="28"/>
      <c r="B28" s="28"/>
      <c r="C28" s="28"/>
      <c r="D28" s="28"/>
      <c r="E28" s="28"/>
      <c r="F28" s="28"/>
      <c r="G28" s="28"/>
    </row>
    <row r="29" spans="1:7" ht="12.75" customHeight="1" x14ac:dyDescent="0.2">
      <c r="A29" s="28"/>
      <c r="B29" s="28"/>
      <c r="C29" s="28"/>
      <c r="D29" s="50" t="s">
        <v>31</v>
      </c>
      <c r="E29" s="28"/>
      <c r="F29" s="28"/>
      <c r="G29" s="28"/>
    </row>
    <row r="30" spans="1:7" ht="12.75" customHeight="1" x14ac:dyDescent="0.2">
      <c r="A30" s="28"/>
      <c r="B30" s="28"/>
      <c r="C30" s="28"/>
      <c r="D30" s="28" t="s">
        <v>30</v>
      </c>
      <c r="E30" s="28"/>
      <c r="F30" s="28"/>
      <c r="G30" s="28"/>
    </row>
    <row r="31" spans="1:7" ht="12.75" customHeight="1" x14ac:dyDescent="0.2">
      <c r="A31" s="28"/>
      <c r="B31" s="28"/>
      <c r="C31" s="28"/>
      <c r="D31" s="28"/>
      <c r="E31" s="28"/>
      <c r="F31" s="28"/>
      <c r="G31" s="28"/>
    </row>
    <row r="32" spans="1:7" ht="12.75" customHeight="1" x14ac:dyDescent="0.2">
      <c r="A32" s="28"/>
      <c r="B32" s="28"/>
      <c r="C32" s="28"/>
      <c r="D32" s="28"/>
      <c r="E32" s="28"/>
      <c r="F32" s="28"/>
      <c r="G32" s="28"/>
    </row>
    <row r="33" spans="1:7" ht="12.75" customHeight="1" x14ac:dyDescent="0.2">
      <c r="A33" s="28" t="s">
        <v>21</v>
      </c>
      <c r="B33" s="28"/>
      <c r="C33" s="28"/>
      <c r="D33" s="28"/>
      <c r="E33" s="28"/>
      <c r="F33" s="28"/>
      <c r="G33" s="28"/>
    </row>
    <row r="34" spans="1:7" ht="12.75" customHeight="1" x14ac:dyDescent="0.2">
      <c r="A34" s="28"/>
      <c r="B34" s="28"/>
      <c r="C34" s="28"/>
      <c r="D34" s="28"/>
      <c r="E34" s="28"/>
      <c r="F34" s="28"/>
      <c r="G34" s="28"/>
    </row>
    <row r="35" spans="1:7" ht="12.75" customHeight="1" x14ac:dyDescent="0.2">
      <c r="A35" s="28" t="s">
        <v>32</v>
      </c>
      <c r="B35" s="28"/>
      <c r="C35" s="28"/>
      <c r="D35" s="28"/>
      <c r="E35" s="28"/>
      <c r="F35" s="28"/>
      <c r="G35" s="28"/>
    </row>
    <row r="36" spans="1:7" ht="12.75" customHeight="1" x14ac:dyDescent="0.2">
      <c r="A36" s="28"/>
      <c r="B36" s="28"/>
      <c r="C36" s="28"/>
      <c r="D36" s="28"/>
      <c r="E36" s="28"/>
      <c r="F36" s="28"/>
      <c r="G36" s="28"/>
    </row>
    <row r="37" spans="1:7" ht="12.75" customHeight="1" x14ac:dyDescent="0.2">
      <c r="B37" s="28"/>
      <c r="C37" s="50" t="s">
        <v>35</v>
      </c>
      <c r="D37" s="28"/>
      <c r="E37" s="28"/>
      <c r="F37" s="28"/>
      <c r="G37" s="28"/>
    </row>
    <row r="38" spans="1:7" ht="12.75" customHeight="1" x14ac:dyDescent="0.2">
      <c r="A38" s="28"/>
      <c r="B38" s="28"/>
      <c r="C38" s="28" t="s">
        <v>34</v>
      </c>
      <c r="D38" s="28"/>
      <c r="E38" s="28"/>
      <c r="F38" s="28"/>
      <c r="G38" s="28"/>
    </row>
    <row r="39" spans="1:7" ht="12.75" customHeight="1" x14ac:dyDescent="0.2">
      <c r="A39" s="28"/>
      <c r="B39" s="28"/>
      <c r="C39" s="28" t="s">
        <v>2</v>
      </c>
      <c r="D39" s="28"/>
      <c r="E39" s="28"/>
      <c r="F39" s="28"/>
      <c r="G39" s="28"/>
    </row>
    <row r="40" spans="1:7" ht="12.75" customHeight="1" x14ac:dyDescent="0.2">
      <c r="A40" s="28"/>
      <c r="B40" s="28"/>
      <c r="C40" s="28"/>
      <c r="D40" s="28"/>
      <c r="E40" s="28"/>
      <c r="F40" s="28"/>
      <c r="G40" s="28"/>
    </row>
    <row r="41" spans="1:7" ht="12.75" customHeight="1" x14ac:dyDescent="0.2">
      <c r="A41" s="28" t="s">
        <v>41</v>
      </c>
      <c r="B41" s="28"/>
      <c r="C41" s="28"/>
      <c r="D41" s="28"/>
      <c r="E41" s="28"/>
      <c r="F41" s="28"/>
      <c r="G41" s="28"/>
    </row>
    <row r="42" spans="1:7" ht="12.75" customHeight="1" x14ac:dyDescent="0.2">
      <c r="A42" s="28"/>
      <c r="B42" s="28"/>
      <c r="C42" s="28"/>
      <c r="D42" s="28"/>
      <c r="E42" s="28"/>
      <c r="F42" s="28"/>
      <c r="G42" s="28"/>
    </row>
    <row r="43" spans="1:7" ht="12.75" customHeight="1" x14ac:dyDescent="0.2">
      <c r="A43" s="28" t="s">
        <v>29</v>
      </c>
      <c r="B43" s="28"/>
      <c r="C43" s="28"/>
      <c r="D43" s="28"/>
      <c r="E43" s="28"/>
      <c r="F43" s="28"/>
      <c r="G43" s="28"/>
    </row>
    <row r="44" spans="1:7" ht="12.75" customHeight="1" x14ac:dyDescent="0.2">
      <c r="A44" s="28"/>
      <c r="B44" s="28"/>
      <c r="C44" s="28"/>
      <c r="D44" s="28"/>
      <c r="E44" s="28"/>
      <c r="F44" s="28"/>
      <c r="G44" s="28"/>
    </row>
    <row r="45" spans="1:7" ht="12.75" customHeight="1" x14ac:dyDescent="0.2">
      <c r="A45" s="28" t="s">
        <v>44</v>
      </c>
      <c r="B45" s="28"/>
      <c r="C45" s="28"/>
      <c r="D45" s="28"/>
      <c r="E45" s="28"/>
      <c r="F45" s="28"/>
      <c r="G45" s="28"/>
    </row>
    <row r="46" spans="1:7" ht="12.75" customHeight="1" x14ac:dyDescent="0.2">
      <c r="A46" s="28"/>
      <c r="B46" s="28"/>
      <c r="C46" s="28"/>
      <c r="E46" s="30"/>
      <c r="F46" s="28"/>
      <c r="G46" s="28"/>
    </row>
    <row r="47" spans="1:7" ht="12.75" customHeight="1" x14ac:dyDescent="0.2">
      <c r="A47" s="28"/>
      <c r="B47" s="28"/>
      <c r="C47" s="28"/>
      <c r="D47" s="28"/>
      <c r="E47" s="28"/>
      <c r="F47" s="28"/>
      <c r="G47" s="28"/>
    </row>
    <row r="48" spans="1:7" ht="12.75" customHeight="1" x14ac:dyDescent="0.2">
      <c r="A48" s="28"/>
      <c r="B48" s="28"/>
      <c r="C48" s="28"/>
      <c r="E48" s="28"/>
      <c r="F48" s="28"/>
      <c r="G48" s="28"/>
    </row>
    <row r="49" spans="1:7" ht="12.75" customHeight="1" x14ac:dyDescent="0.2">
      <c r="A49" s="28"/>
      <c r="B49" s="28"/>
      <c r="C49" s="28"/>
      <c r="D49" s="29"/>
      <c r="F49" s="28"/>
      <c r="G49" s="28"/>
    </row>
    <row r="50" spans="1:7" ht="12.75" customHeight="1" x14ac:dyDescent="0.2">
      <c r="A50" s="50" t="s">
        <v>28</v>
      </c>
      <c r="B50" s="28"/>
      <c r="C50" s="28"/>
      <c r="D50" s="31"/>
      <c r="F50" s="28"/>
      <c r="G50" s="28"/>
    </row>
    <row r="51" spans="1:7" ht="12.75" customHeight="1" x14ac:dyDescent="0.2">
      <c r="A51" s="18" t="s">
        <v>39</v>
      </c>
      <c r="B51" s="28"/>
      <c r="C51" s="28"/>
      <c r="D51" s="31"/>
      <c r="E51" s="28"/>
      <c r="F51" s="28"/>
      <c r="G51" s="28"/>
    </row>
    <row r="52" spans="1:7" ht="12.75" customHeight="1" x14ac:dyDescent="0.2">
      <c r="A52" s="18" t="s">
        <v>40</v>
      </c>
      <c r="B52" s="28"/>
      <c r="C52" s="28"/>
      <c r="D52" s="31"/>
      <c r="E52" s="28"/>
      <c r="F52" s="28"/>
      <c r="G52" s="28"/>
    </row>
    <row r="53" spans="1:7" ht="12.75" customHeight="1" x14ac:dyDescent="0.2">
      <c r="A53" s="28"/>
      <c r="B53" s="28"/>
      <c r="C53" s="28"/>
      <c r="D53" s="28"/>
      <c r="E53" s="28"/>
      <c r="F53" s="28"/>
      <c r="G53" s="28"/>
    </row>
    <row r="54" spans="1:7" ht="12.75" customHeight="1" x14ac:dyDescent="0.2">
      <c r="A54" s="28"/>
      <c r="B54" s="28"/>
      <c r="C54" s="28"/>
      <c r="E54" s="31"/>
      <c r="F54" s="28"/>
      <c r="G54" s="28"/>
    </row>
    <row r="55" spans="1:7" ht="12.75" customHeight="1" x14ac:dyDescent="0.2">
      <c r="A55" s="28"/>
      <c r="B55" s="28"/>
      <c r="C55" s="28"/>
      <c r="D55" s="28"/>
      <c r="E55" s="28"/>
      <c r="F55" s="28"/>
      <c r="G55" s="28"/>
    </row>
    <row r="56" spans="1:7" ht="12.75" customHeight="1" x14ac:dyDescent="0.2">
      <c r="A56" s="28"/>
      <c r="B56" s="28"/>
      <c r="C56" s="28"/>
      <c r="D56" s="28"/>
      <c r="E56" s="28"/>
      <c r="F56" s="28"/>
      <c r="G56" s="28"/>
    </row>
    <row r="57" spans="1:7" ht="12.75" customHeight="1" x14ac:dyDescent="0.2">
      <c r="A57" s="28"/>
      <c r="B57" s="28"/>
      <c r="C57" s="28"/>
      <c r="D57" s="28"/>
      <c r="E57" s="28"/>
      <c r="F57" s="28"/>
      <c r="G57" s="28"/>
    </row>
    <row r="58" spans="1:7" ht="12.75" customHeight="1" x14ac:dyDescent="0.2">
      <c r="A58" s="28"/>
      <c r="B58" s="28"/>
      <c r="C58" s="28"/>
      <c r="D58" s="28"/>
      <c r="E58" s="28"/>
      <c r="F58" s="28"/>
      <c r="G58" s="28"/>
    </row>
    <row r="59" spans="1:7" ht="12.75" customHeight="1" x14ac:dyDescent="0.2">
      <c r="A59" s="28"/>
      <c r="B59" s="28"/>
      <c r="C59" s="28"/>
      <c r="D59" s="28"/>
      <c r="E59" s="28"/>
      <c r="F59" s="28"/>
      <c r="G59" s="28"/>
    </row>
    <row r="60" spans="1:7" ht="12.75" customHeight="1" x14ac:dyDescent="0.2">
      <c r="A60" s="28"/>
      <c r="B60" s="28"/>
      <c r="C60" s="28"/>
      <c r="D60" s="28"/>
      <c r="E60" s="29"/>
      <c r="F60" s="28"/>
      <c r="G60" s="28"/>
    </row>
    <row r="61" spans="1:7" ht="12.75" customHeight="1" x14ac:dyDescent="0.2">
      <c r="A61" s="28"/>
      <c r="B61" s="28"/>
      <c r="C61" s="28"/>
      <c r="D61" s="28"/>
      <c r="E61" s="28"/>
      <c r="F61" s="28"/>
      <c r="G61" s="28"/>
    </row>
    <row r="62" spans="1:7" ht="12.75" customHeight="1" x14ac:dyDescent="0.2">
      <c r="A62" s="28"/>
      <c r="B62" s="28"/>
      <c r="C62" s="28"/>
      <c r="D62" s="28"/>
      <c r="E62" s="28"/>
      <c r="F62" s="28"/>
      <c r="G62" s="28"/>
    </row>
    <row r="63" spans="1:7" ht="12.75" customHeight="1" x14ac:dyDescent="0.2">
      <c r="A63" s="28"/>
      <c r="B63" s="28"/>
      <c r="C63" s="28"/>
      <c r="D63" s="28"/>
      <c r="E63" s="28"/>
      <c r="F63" s="28"/>
      <c r="G63" s="28"/>
    </row>
    <row r="64" spans="1:7" ht="12.75" customHeight="1" x14ac:dyDescent="0.2">
      <c r="A64" s="28"/>
      <c r="B64" s="28"/>
      <c r="C64" s="28"/>
      <c r="D64" s="28"/>
      <c r="E64" s="28"/>
      <c r="F64" s="28"/>
      <c r="G64" s="28"/>
    </row>
    <row r="65" spans="1:7" ht="12.75" customHeight="1" x14ac:dyDescent="0.2">
      <c r="A65" s="28"/>
      <c r="B65" s="28"/>
      <c r="C65" s="28"/>
      <c r="D65" s="28"/>
      <c r="E65" s="28"/>
      <c r="F65" s="28"/>
      <c r="G65" s="28"/>
    </row>
    <row r="66" spans="1:7" ht="12.75" customHeight="1" x14ac:dyDescent="0.2">
      <c r="A66" s="28"/>
      <c r="B66" s="28"/>
      <c r="C66" s="28"/>
      <c r="D66" s="28"/>
      <c r="E66" s="28"/>
      <c r="F66" s="28"/>
      <c r="G66" s="28"/>
    </row>
    <row r="67" spans="1:7" ht="12.75" customHeight="1" x14ac:dyDescent="0.2">
      <c r="A67" s="28"/>
      <c r="B67" s="28"/>
      <c r="C67" s="28"/>
      <c r="D67" s="28"/>
      <c r="E67" s="28"/>
      <c r="F67" s="28"/>
      <c r="G67" s="28"/>
    </row>
    <row r="68" spans="1:7" ht="12.75" customHeight="1" x14ac:dyDescent="0.2">
      <c r="A68" s="28"/>
      <c r="B68" s="28"/>
      <c r="C68" s="28"/>
      <c r="D68" s="28"/>
      <c r="E68" s="28"/>
      <c r="F68" s="28"/>
      <c r="G68" s="28"/>
    </row>
    <row r="69" spans="1:7" ht="12.75" customHeight="1" x14ac:dyDescent="0.2">
      <c r="A69" s="28"/>
      <c r="B69" s="28"/>
      <c r="C69" s="28"/>
      <c r="D69" s="28"/>
      <c r="E69" s="28"/>
      <c r="F69" s="28"/>
      <c r="G69" s="28"/>
    </row>
    <row r="70" spans="1:7" ht="12.75" customHeight="1" x14ac:dyDescent="0.2">
      <c r="A70" s="28"/>
      <c r="B70" s="28"/>
      <c r="C70" s="28"/>
      <c r="D70" s="28"/>
      <c r="E70" s="28"/>
      <c r="F70" s="28"/>
      <c r="G70" s="28"/>
    </row>
    <row r="71" spans="1:7" ht="12.75" customHeight="1" x14ac:dyDescent="0.2"/>
    <row r="72" spans="1:7" ht="12.75" customHeight="1" x14ac:dyDescent="0.2"/>
    <row r="73" spans="1:7" ht="12.75" customHeight="1" x14ac:dyDescent="0.2"/>
  </sheetData>
  <mergeCells count="1">
    <mergeCell ref="A1:H1"/>
  </mergeCells>
  <phoneticPr fontId="3" type="noConversion"/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DSMT4" shapeId="2055" r:id="rId4">
          <objectPr defaultSize="0" autoPict="0" r:id="rId5">
            <anchor moveWithCells="1" sizeWithCells="1">
              <from>
                <xdr:col>3</xdr:col>
                <xdr:colOff>161925</xdr:colOff>
                <xdr:row>7</xdr:row>
                <xdr:rowOff>0</xdr:rowOff>
              </from>
              <to>
                <xdr:col>3</xdr:col>
                <xdr:colOff>542925</xdr:colOff>
                <xdr:row>8</xdr:row>
                <xdr:rowOff>28575</xdr:rowOff>
              </to>
            </anchor>
          </objectPr>
        </oleObject>
      </mc:Choice>
      <mc:Fallback>
        <oleObject progId="Equation.DSMT4" shapeId="2055" r:id="rId4"/>
      </mc:Fallback>
    </mc:AlternateContent>
    <mc:AlternateContent xmlns:mc="http://schemas.openxmlformats.org/markup-compatibility/2006">
      <mc:Choice Requires="x14">
        <oleObject progId="Equation.DSMT4" shapeId="2056" r:id="rId6">
          <objectPr defaultSize="0" autoPict="0" r:id="rId7">
            <anchor moveWithCells="1" sizeWithCells="1">
              <from>
                <xdr:col>5</xdr:col>
                <xdr:colOff>95250</xdr:colOff>
                <xdr:row>6</xdr:row>
                <xdr:rowOff>381000</xdr:rowOff>
              </from>
              <to>
                <xdr:col>5</xdr:col>
                <xdr:colOff>638175</xdr:colOff>
                <xdr:row>8</xdr:row>
                <xdr:rowOff>28575</xdr:rowOff>
              </to>
            </anchor>
          </objectPr>
        </oleObject>
      </mc:Choice>
      <mc:Fallback>
        <oleObject progId="Equation.DSMT4" shapeId="2056" r:id="rId6"/>
      </mc:Fallback>
    </mc:AlternateContent>
    <mc:AlternateContent xmlns:mc="http://schemas.openxmlformats.org/markup-compatibility/2006">
      <mc:Choice Requires="x14">
        <oleObject progId="Equation.DSMT4" shapeId="2059" r:id="rId8">
          <objectPr defaultSize="0" autoPict="0" r:id="rId7">
            <anchor moveWithCells="1" sizeWithCells="1">
              <from>
                <xdr:col>7</xdr:col>
                <xdr:colOff>0</xdr:colOff>
                <xdr:row>6</xdr:row>
                <xdr:rowOff>381000</xdr:rowOff>
              </from>
              <to>
                <xdr:col>7</xdr:col>
                <xdr:colOff>0</xdr:colOff>
                <xdr:row>8</xdr:row>
                <xdr:rowOff>28575</xdr:rowOff>
              </to>
            </anchor>
          </objectPr>
        </oleObject>
      </mc:Choice>
      <mc:Fallback>
        <oleObject progId="Equation.DSMT4" shapeId="2059" r:id="rId8"/>
      </mc:Fallback>
    </mc:AlternateContent>
    <mc:AlternateContent xmlns:mc="http://schemas.openxmlformats.org/markup-compatibility/2006">
      <mc:Choice Requires="x14">
        <oleObject progId="Equation.DSMT4" shapeId="2061" r:id="rId9">
          <objectPr defaultSize="0" autoPict="0" r:id="rId7">
            <anchor moveWithCells="1" sizeWithCells="1">
              <from>
                <xdr:col>7</xdr:col>
                <xdr:colOff>0</xdr:colOff>
                <xdr:row>6</xdr:row>
                <xdr:rowOff>381000</xdr:rowOff>
              </from>
              <to>
                <xdr:col>7</xdr:col>
                <xdr:colOff>0</xdr:colOff>
                <xdr:row>8</xdr:row>
                <xdr:rowOff>28575</xdr:rowOff>
              </to>
            </anchor>
          </objectPr>
        </oleObject>
      </mc:Choice>
      <mc:Fallback>
        <oleObject progId="Equation.DSMT4" shapeId="2061" r:id="rId9"/>
      </mc:Fallback>
    </mc:AlternateContent>
    <mc:AlternateContent xmlns:mc="http://schemas.openxmlformats.org/markup-compatibility/2006">
      <mc:Choice Requires="x14">
        <oleObject progId="Equation.DSMT4" shapeId="2065" r:id="rId10">
          <objectPr defaultSize="0" autoPict="0" r:id="rId11">
            <anchor moveWithCells="1" sizeWithCells="1">
              <from>
                <xdr:col>6</xdr:col>
                <xdr:colOff>38100</xdr:colOff>
                <xdr:row>6</xdr:row>
                <xdr:rowOff>381000</xdr:rowOff>
              </from>
              <to>
                <xdr:col>6</xdr:col>
                <xdr:colOff>695325</xdr:colOff>
                <xdr:row>8</xdr:row>
                <xdr:rowOff>28575</xdr:rowOff>
              </to>
            </anchor>
          </objectPr>
        </oleObject>
      </mc:Choice>
      <mc:Fallback>
        <oleObject progId="Equation.DSMT4" shapeId="2065" r:id="rId10"/>
      </mc:Fallback>
    </mc:AlternateContent>
    <mc:AlternateContent xmlns:mc="http://schemas.openxmlformats.org/markup-compatibility/2006">
      <mc:Choice Requires="x14">
        <oleObject progId="Equation.DSMT4" shapeId="2066" r:id="rId12">
          <objectPr defaultSize="0" autoPict="0" r:id="rId13">
            <anchor moveWithCells="1" sizeWithCells="1">
              <from>
                <xdr:col>7</xdr:col>
                <xdr:colOff>38100</xdr:colOff>
                <xdr:row>6</xdr:row>
                <xdr:rowOff>381000</xdr:rowOff>
              </from>
              <to>
                <xdr:col>7</xdr:col>
                <xdr:colOff>695325</xdr:colOff>
                <xdr:row>8</xdr:row>
                <xdr:rowOff>28575</xdr:rowOff>
              </to>
            </anchor>
          </objectPr>
        </oleObject>
      </mc:Choice>
      <mc:Fallback>
        <oleObject progId="Equation.DSMT4" shapeId="2066" r:id="rId12"/>
      </mc:Fallback>
    </mc:AlternateContent>
    <mc:AlternateContent xmlns:mc="http://schemas.openxmlformats.org/markup-compatibility/2006">
      <mc:Choice Requires="x14">
        <oleObject progId="Equation.DSMT4" shapeId="2067" r:id="rId14">
          <objectPr defaultSize="0" autoPict="0" r:id="rId15">
            <anchor moveWithCells="1" sizeWithCells="1">
              <from>
                <xdr:col>4</xdr:col>
                <xdr:colOff>57150</xdr:colOff>
                <xdr:row>7</xdr:row>
                <xdr:rowOff>0</xdr:rowOff>
              </from>
              <to>
                <xdr:col>4</xdr:col>
                <xdr:colOff>666750</xdr:colOff>
                <xdr:row>8</xdr:row>
                <xdr:rowOff>28575</xdr:rowOff>
              </to>
            </anchor>
          </objectPr>
        </oleObject>
      </mc:Choice>
      <mc:Fallback>
        <oleObject progId="Equation.DSMT4" shapeId="2067" r:id="rId14"/>
      </mc:Fallback>
    </mc:AlternateContent>
    <mc:AlternateContent xmlns:mc="http://schemas.openxmlformats.org/markup-compatibility/2006">
      <mc:Choice Requires="x14">
        <oleObject progId="Equation.DSMT4" shapeId="2068" r:id="rId16">
          <objectPr defaultSize="0" autoPict="0" r:id="rId17">
            <anchor moveWithCells="1">
              <from>
                <xdr:col>0</xdr:col>
                <xdr:colOff>19050</xdr:colOff>
                <xdr:row>27</xdr:row>
                <xdr:rowOff>85725</xdr:rowOff>
              </from>
              <to>
                <xdr:col>2</xdr:col>
                <xdr:colOff>285750</xdr:colOff>
                <xdr:row>30</xdr:row>
                <xdr:rowOff>95250</xdr:rowOff>
              </to>
            </anchor>
          </objectPr>
        </oleObject>
      </mc:Choice>
      <mc:Fallback>
        <oleObject progId="Equation.DSMT4" shapeId="2068" r:id="rId16"/>
      </mc:Fallback>
    </mc:AlternateContent>
    <mc:AlternateContent xmlns:mc="http://schemas.openxmlformats.org/markup-compatibility/2006">
      <mc:Choice Requires="x14">
        <oleObject progId="Equation.DSMT4" shapeId="2069" r:id="rId18">
          <objectPr defaultSize="0" autoPict="0" r:id="rId19">
            <anchor moveWithCells="1">
              <from>
                <xdr:col>0</xdr:col>
                <xdr:colOff>0</xdr:colOff>
                <xdr:row>37</xdr:row>
                <xdr:rowOff>19050</xdr:rowOff>
              </from>
              <to>
                <xdr:col>1</xdr:col>
                <xdr:colOff>476250</xdr:colOff>
                <xdr:row>38</xdr:row>
                <xdr:rowOff>142875</xdr:rowOff>
              </to>
            </anchor>
          </objectPr>
        </oleObject>
      </mc:Choice>
      <mc:Fallback>
        <oleObject progId="Equation.DSMT4" shapeId="2069" r:id="rId18"/>
      </mc:Fallback>
    </mc:AlternateContent>
    <mc:AlternateContent xmlns:mc="http://schemas.openxmlformats.org/markup-compatibility/2006">
      <mc:Choice Requires="x14">
        <oleObject progId="Equation.DSMT4" shapeId="2070" r:id="rId20">
          <objectPr defaultSize="0" autoPict="0" r:id="rId21">
            <anchor moveWithCells="1">
              <from>
                <xdr:col>0</xdr:col>
                <xdr:colOff>9525</xdr:colOff>
                <xdr:row>46</xdr:row>
                <xdr:rowOff>19050</xdr:rowOff>
              </from>
              <to>
                <xdr:col>3</xdr:col>
                <xdr:colOff>57150</xdr:colOff>
                <xdr:row>48</xdr:row>
                <xdr:rowOff>0</xdr:rowOff>
              </to>
            </anchor>
          </objectPr>
        </oleObject>
      </mc:Choice>
      <mc:Fallback>
        <oleObject progId="Equation.DSMT4" shapeId="2070" r:id="rId20"/>
      </mc:Fallback>
    </mc:AlternateContent>
    <mc:AlternateContent xmlns:mc="http://schemas.openxmlformats.org/markup-compatibility/2006">
      <mc:Choice Requires="x14">
        <oleObject progId="Equation.DSMT4" shapeId="2071" r:id="rId22">
          <objectPr defaultSize="0" autoPict="0" r:id="rId23">
            <anchor moveWithCells="1">
              <from>
                <xdr:col>3</xdr:col>
                <xdr:colOff>428625</xdr:colOff>
                <xdr:row>46</xdr:row>
                <xdr:rowOff>66675</xdr:rowOff>
              </from>
              <to>
                <xdr:col>4</xdr:col>
                <xdr:colOff>190500</xdr:colOff>
                <xdr:row>47</xdr:row>
                <xdr:rowOff>114300</xdr:rowOff>
              </to>
            </anchor>
          </objectPr>
        </oleObject>
      </mc:Choice>
      <mc:Fallback>
        <oleObject progId="Equation.DSMT4" shapeId="2071" r:id="rId22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51"/>
  <sheetViews>
    <sheetView workbookViewId="0"/>
  </sheetViews>
  <sheetFormatPr defaultRowHeight="12.75" x14ac:dyDescent="0.2"/>
  <cols>
    <col min="1" max="5" width="9.28515625" style="111" customWidth="1"/>
    <col min="6" max="16384" width="9.140625" style="111"/>
  </cols>
  <sheetData>
    <row r="2" spans="1:5" x14ac:dyDescent="0.2">
      <c r="A2" t="s">
        <v>127</v>
      </c>
      <c r="C2"/>
      <c r="D2"/>
      <c r="E2"/>
    </row>
    <row r="3" spans="1:5" x14ac:dyDescent="0.2">
      <c r="C3"/>
      <c r="D3"/>
      <c r="E3"/>
    </row>
    <row r="4" spans="1:5" ht="31.5" customHeight="1" x14ac:dyDescent="0.2">
      <c r="A4" s="81" t="s">
        <v>124</v>
      </c>
      <c r="B4" s="81" t="s">
        <v>125</v>
      </c>
      <c r="C4" s="113"/>
      <c r="D4" s="113"/>
      <c r="E4" s="113"/>
    </row>
    <row r="5" spans="1:5" ht="13.5" customHeight="1" x14ac:dyDescent="0.2">
      <c r="A5" s="114" t="s">
        <v>107</v>
      </c>
      <c r="B5" s="1">
        <v>82</v>
      </c>
      <c r="C5" s="115"/>
      <c r="D5" s="1"/>
      <c r="E5" s="1"/>
    </row>
    <row r="6" spans="1:5" ht="13.5" customHeight="1" x14ac:dyDescent="0.2">
      <c r="A6" s="114" t="s">
        <v>108</v>
      </c>
      <c r="B6" s="1">
        <v>65</v>
      </c>
      <c r="C6" s="115"/>
      <c r="D6" s="1"/>
      <c r="E6" s="1"/>
    </row>
    <row r="7" spans="1:5" ht="13.5" customHeight="1" x14ac:dyDescent="0.2">
      <c r="A7" s="114" t="s">
        <v>109</v>
      </c>
      <c r="B7" s="1">
        <v>70</v>
      </c>
      <c r="C7" s="115"/>
      <c r="D7" s="1"/>
      <c r="E7" s="1"/>
    </row>
    <row r="8" spans="1:5" ht="13.5" customHeight="1" x14ac:dyDescent="0.2">
      <c r="A8" s="114" t="s">
        <v>110</v>
      </c>
      <c r="B8" s="1">
        <v>94</v>
      </c>
      <c r="C8" s="115"/>
      <c r="D8" s="1"/>
      <c r="E8" s="1"/>
    </row>
    <row r="9" spans="1:5" ht="13.5" customHeight="1" x14ac:dyDescent="0.2">
      <c r="A9" s="114" t="s">
        <v>111</v>
      </c>
      <c r="B9" s="1">
        <v>62</v>
      </c>
      <c r="C9" s="115"/>
      <c r="D9" s="1"/>
      <c r="E9" s="1"/>
    </row>
    <row r="10" spans="1:5" ht="13.5" customHeight="1" x14ac:dyDescent="0.2">
      <c r="A10" s="114" t="s">
        <v>112</v>
      </c>
      <c r="B10" s="1">
        <v>36</v>
      </c>
      <c r="C10" s="115"/>
      <c r="D10" s="1"/>
      <c r="E10" s="1"/>
    </row>
    <row r="11" spans="1:5" ht="15.75" customHeight="1" x14ac:dyDescent="0.2">
      <c r="A11" s="115" t="s">
        <v>14</v>
      </c>
      <c r="B11" s="1">
        <f>SUM(B5:B10)</f>
        <v>409</v>
      </c>
      <c r="C11" s="1"/>
      <c r="D11" s="1"/>
      <c r="E11" s="1"/>
    </row>
    <row r="12" spans="1:5" x14ac:dyDescent="0.2">
      <c r="A12"/>
      <c r="B12"/>
      <c r="C12"/>
      <c r="D12"/>
      <c r="E12"/>
    </row>
    <row r="13" spans="1:5" x14ac:dyDescent="0.2">
      <c r="A13"/>
      <c r="B13"/>
      <c r="C13"/>
      <c r="D13"/>
      <c r="E13"/>
    </row>
    <row r="14" spans="1:5" x14ac:dyDescent="0.2">
      <c r="A14" s="110" t="s">
        <v>113</v>
      </c>
      <c r="B14"/>
      <c r="C14"/>
      <c r="D14"/>
      <c r="E14" s="112"/>
    </row>
    <row r="16" spans="1:5" x14ac:dyDescent="0.2">
      <c r="A16" s="112"/>
      <c r="E16" s="112"/>
    </row>
    <row r="18" spans="1:5" x14ac:dyDescent="0.2">
      <c r="A18" s="112"/>
      <c r="E18" s="112"/>
    </row>
    <row r="20" spans="1:5" x14ac:dyDescent="0.2">
      <c r="A20" s="112"/>
      <c r="E20" s="112"/>
    </row>
    <row r="40" spans="1:5" ht="31.5" customHeight="1" x14ac:dyDescent="0.2">
      <c r="A40" s="81" t="s">
        <v>124</v>
      </c>
      <c r="B40" s="81" t="s">
        <v>125</v>
      </c>
      <c r="C40" s="81" t="s">
        <v>114</v>
      </c>
      <c r="D40" s="81" t="s">
        <v>115</v>
      </c>
      <c r="E40" s="81" t="s">
        <v>126</v>
      </c>
    </row>
    <row r="41" spans="1:5" ht="13.5" customHeight="1" x14ac:dyDescent="0.2">
      <c r="A41" s="114" t="s">
        <v>107</v>
      </c>
      <c r="B41" s="1">
        <v>82</v>
      </c>
      <c r="C41" s="114" t="s">
        <v>116</v>
      </c>
      <c r="D41" s="85">
        <v>15</v>
      </c>
      <c r="E41" s="85">
        <f t="shared" ref="E41:E46" si="0">B41*D41</f>
        <v>1230</v>
      </c>
    </row>
    <row r="42" spans="1:5" ht="13.5" customHeight="1" x14ac:dyDescent="0.2">
      <c r="A42" s="114" t="s">
        <v>108</v>
      </c>
      <c r="B42" s="75">
        <v>65</v>
      </c>
      <c r="C42" s="117" t="s">
        <v>117</v>
      </c>
      <c r="D42" s="86">
        <v>22.5</v>
      </c>
      <c r="E42" s="86">
        <f t="shared" si="0"/>
        <v>1462.5</v>
      </c>
    </row>
    <row r="43" spans="1:5" ht="13.5" customHeight="1" x14ac:dyDescent="0.2">
      <c r="A43" s="114" t="s">
        <v>109</v>
      </c>
      <c r="B43" s="1">
        <v>70</v>
      </c>
      <c r="C43" s="114" t="s">
        <v>118</v>
      </c>
      <c r="D43" s="85">
        <v>27.5</v>
      </c>
      <c r="E43" s="85">
        <f t="shared" si="0"/>
        <v>1925</v>
      </c>
    </row>
    <row r="44" spans="1:5" ht="13.5" customHeight="1" x14ac:dyDescent="0.2">
      <c r="A44" s="114" t="s">
        <v>110</v>
      </c>
      <c r="B44" s="75">
        <v>94</v>
      </c>
      <c r="C44" s="117" t="s">
        <v>119</v>
      </c>
      <c r="D44" s="86">
        <v>35</v>
      </c>
      <c r="E44" s="86">
        <f t="shared" si="0"/>
        <v>3290</v>
      </c>
    </row>
    <row r="45" spans="1:5" ht="13.5" customHeight="1" x14ac:dyDescent="0.2">
      <c r="A45" s="114" t="s">
        <v>111</v>
      </c>
      <c r="B45" s="1">
        <v>62</v>
      </c>
      <c r="C45" s="114" t="s">
        <v>120</v>
      </c>
      <c r="D45" s="85">
        <v>45</v>
      </c>
      <c r="E45" s="85">
        <f t="shared" si="0"/>
        <v>2790</v>
      </c>
    </row>
    <row r="46" spans="1:5" ht="13.5" customHeight="1" x14ac:dyDescent="0.2">
      <c r="A46" s="114" t="s">
        <v>112</v>
      </c>
      <c r="B46" s="1">
        <v>36</v>
      </c>
      <c r="C46" s="114" t="s">
        <v>121</v>
      </c>
      <c r="D46" s="85">
        <v>60</v>
      </c>
      <c r="E46" s="85">
        <f t="shared" si="0"/>
        <v>2160</v>
      </c>
    </row>
    <row r="47" spans="1:5" ht="15.75" customHeight="1" x14ac:dyDescent="0.2">
      <c r="A47" s="115" t="s">
        <v>14</v>
      </c>
      <c r="B47" s="1">
        <f>SUM(B41:B46)</f>
        <v>409</v>
      </c>
      <c r="C47" s="118" t="s">
        <v>15</v>
      </c>
      <c r="D47" s="118" t="s">
        <v>15</v>
      </c>
      <c r="E47" s="1">
        <f>SUM(E41:E46)</f>
        <v>12857.5</v>
      </c>
    </row>
    <row r="50" spans="1:3" x14ac:dyDescent="0.2">
      <c r="A50" s="119" t="s">
        <v>123</v>
      </c>
      <c r="B50" s="121">
        <f>E47/B47</f>
        <v>31.436430317848412</v>
      </c>
      <c r="C50" s="111" t="s">
        <v>122</v>
      </c>
    </row>
    <row r="51" spans="1:3" x14ac:dyDescent="0.2">
      <c r="A51" s="120"/>
    </row>
  </sheetData>
  <pageMargins left="0.75" right="0.75" top="1" bottom="1" header="0.5" footer="0.5"/>
  <pageSetup paperSize="9" orientation="portrait" r:id="rId1"/>
  <headerFooter alignWithMargins="0"/>
  <ignoredErrors>
    <ignoredError sqref="C41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1"/>
  <sheetViews>
    <sheetView workbookViewId="0"/>
  </sheetViews>
  <sheetFormatPr defaultRowHeight="12.75" x14ac:dyDescent="0.2"/>
  <cols>
    <col min="1" max="1" width="13.7109375" customWidth="1"/>
    <col min="2" max="5" width="11.28515625" customWidth="1"/>
    <col min="257" max="257" width="13.7109375" customWidth="1"/>
    <col min="258" max="261" width="11.28515625" customWidth="1"/>
    <col min="513" max="513" width="13.7109375" customWidth="1"/>
    <col min="514" max="517" width="11.28515625" customWidth="1"/>
    <col min="769" max="769" width="13.7109375" customWidth="1"/>
    <col min="770" max="773" width="11.28515625" customWidth="1"/>
    <col min="1025" max="1025" width="13.7109375" customWidth="1"/>
    <col min="1026" max="1029" width="11.28515625" customWidth="1"/>
    <col min="1281" max="1281" width="13.7109375" customWidth="1"/>
    <col min="1282" max="1285" width="11.28515625" customWidth="1"/>
    <col min="1537" max="1537" width="13.7109375" customWidth="1"/>
    <col min="1538" max="1541" width="11.28515625" customWidth="1"/>
    <col min="1793" max="1793" width="13.7109375" customWidth="1"/>
    <col min="1794" max="1797" width="11.28515625" customWidth="1"/>
    <col min="2049" max="2049" width="13.7109375" customWidth="1"/>
    <col min="2050" max="2053" width="11.28515625" customWidth="1"/>
    <col min="2305" max="2305" width="13.7109375" customWidth="1"/>
    <col min="2306" max="2309" width="11.28515625" customWidth="1"/>
    <col min="2561" max="2561" width="13.7109375" customWidth="1"/>
    <col min="2562" max="2565" width="11.28515625" customWidth="1"/>
    <col min="2817" max="2817" width="13.7109375" customWidth="1"/>
    <col min="2818" max="2821" width="11.28515625" customWidth="1"/>
    <col min="3073" max="3073" width="13.7109375" customWidth="1"/>
    <col min="3074" max="3077" width="11.28515625" customWidth="1"/>
    <col min="3329" max="3329" width="13.7109375" customWidth="1"/>
    <col min="3330" max="3333" width="11.28515625" customWidth="1"/>
    <col min="3585" max="3585" width="13.7109375" customWidth="1"/>
    <col min="3586" max="3589" width="11.28515625" customWidth="1"/>
    <col min="3841" max="3841" width="13.7109375" customWidth="1"/>
    <col min="3842" max="3845" width="11.28515625" customWidth="1"/>
    <col min="4097" max="4097" width="13.7109375" customWidth="1"/>
    <col min="4098" max="4101" width="11.28515625" customWidth="1"/>
    <col min="4353" max="4353" width="13.7109375" customWidth="1"/>
    <col min="4354" max="4357" width="11.28515625" customWidth="1"/>
    <col min="4609" max="4609" width="13.7109375" customWidth="1"/>
    <col min="4610" max="4613" width="11.28515625" customWidth="1"/>
    <col min="4865" max="4865" width="13.7109375" customWidth="1"/>
    <col min="4866" max="4869" width="11.28515625" customWidth="1"/>
    <col min="5121" max="5121" width="13.7109375" customWidth="1"/>
    <col min="5122" max="5125" width="11.28515625" customWidth="1"/>
    <col min="5377" max="5377" width="13.7109375" customWidth="1"/>
    <col min="5378" max="5381" width="11.28515625" customWidth="1"/>
    <col min="5633" max="5633" width="13.7109375" customWidth="1"/>
    <col min="5634" max="5637" width="11.28515625" customWidth="1"/>
    <col min="5889" max="5889" width="13.7109375" customWidth="1"/>
    <col min="5890" max="5893" width="11.28515625" customWidth="1"/>
    <col min="6145" max="6145" width="13.7109375" customWidth="1"/>
    <col min="6146" max="6149" width="11.28515625" customWidth="1"/>
    <col min="6401" max="6401" width="13.7109375" customWidth="1"/>
    <col min="6402" max="6405" width="11.28515625" customWidth="1"/>
    <col min="6657" max="6657" width="13.7109375" customWidth="1"/>
    <col min="6658" max="6661" width="11.28515625" customWidth="1"/>
    <col min="6913" max="6913" width="13.7109375" customWidth="1"/>
    <col min="6914" max="6917" width="11.28515625" customWidth="1"/>
    <col min="7169" max="7169" width="13.7109375" customWidth="1"/>
    <col min="7170" max="7173" width="11.28515625" customWidth="1"/>
    <col min="7425" max="7425" width="13.7109375" customWidth="1"/>
    <col min="7426" max="7429" width="11.28515625" customWidth="1"/>
    <col min="7681" max="7681" width="13.7109375" customWidth="1"/>
    <col min="7682" max="7685" width="11.28515625" customWidth="1"/>
    <col min="7937" max="7937" width="13.7109375" customWidth="1"/>
    <col min="7938" max="7941" width="11.28515625" customWidth="1"/>
    <col min="8193" max="8193" width="13.7109375" customWidth="1"/>
    <col min="8194" max="8197" width="11.28515625" customWidth="1"/>
    <col min="8449" max="8449" width="13.7109375" customWidth="1"/>
    <col min="8450" max="8453" width="11.28515625" customWidth="1"/>
    <col min="8705" max="8705" width="13.7109375" customWidth="1"/>
    <col min="8706" max="8709" width="11.28515625" customWidth="1"/>
    <col min="8961" max="8961" width="13.7109375" customWidth="1"/>
    <col min="8962" max="8965" width="11.28515625" customWidth="1"/>
    <col min="9217" max="9217" width="13.7109375" customWidth="1"/>
    <col min="9218" max="9221" width="11.28515625" customWidth="1"/>
    <col min="9473" max="9473" width="13.7109375" customWidth="1"/>
    <col min="9474" max="9477" width="11.28515625" customWidth="1"/>
    <col min="9729" max="9729" width="13.7109375" customWidth="1"/>
    <col min="9730" max="9733" width="11.28515625" customWidth="1"/>
    <col min="9985" max="9985" width="13.7109375" customWidth="1"/>
    <col min="9986" max="9989" width="11.28515625" customWidth="1"/>
    <col min="10241" max="10241" width="13.7109375" customWidth="1"/>
    <col min="10242" max="10245" width="11.28515625" customWidth="1"/>
    <col min="10497" max="10497" width="13.7109375" customWidth="1"/>
    <col min="10498" max="10501" width="11.28515625" customWidth="1"/>
    <col min="10753" max="10753" width="13.7109375" customWidth="1"/>
    <col min="10754" max="10757" width="11.28515625" customWidth="1"/>
    <col min="11009" max="11009" width="13.7109375" customWidth="1"/>
    <col min="11010" max="11013" width="11.28515625" customWidth="1"/>
    <col min="11265" max="11265" width="13.7109375" customWidth="1"/>
    <col min="11266" max="11269" width="11.28515625" customWidth="1"/>
    <col min="11521" max="11521" width="13.7109375" customWidth="1"/>
    <col min="11522" max="11525" width="11.28515625" customWidth="1"/>
    <col min="11777" max="11777" width="13.7109375" customWidth="1"/>
    <col min="11778" max="11781" width="11.28515625" customWidth="1"/>
    <col min="12033" max="12033" width="13.7109375" customWidth="1"/>
    <col min="12034" max="12037" width="11.28515625" customWidth="1"/>
    <col min="12289" max="12289" width="13.7109375" customWidth="1"/>
    <col min="12290" max="12293" width="11.28515625" customWidth="1"/>
    <col min="12545" max="12545" width="13.7109375" customWidth="1"/>
    <col min="12546" max="12549" width="11.28515625" customWidth="1"/>
    <col min="12801" max="12801" width="13.7109375" customWidth="1"/>
    <col min="12802" max="12805" width="11.28515625" customWidth="1"/>
    <col min="13057" max="13057" width="13.7109375" customWidth="1"/>
    <col min="13058" max="13061" width="11.28515625" customWidth="1"/>
    <col min="13313" max="13313" width="13.7109375" customWidth="1"/>
    <col min="13314" max="13317" width="11.28515625" customWidth="1"/>
    <col min="13569" max="13569" width="13.7109375" customWidth="1"/>
    <col min="13570" max="13573" width="11.28515625" customWidth="1"/>
    <col min="13825" max="13825" width="13.7109375" customWidth="1"/>
    <col min="13826" max="13829" width="11.28515625" customWidth="1"/>
    <col min="14081" max="14081" width="13.7109375" customWidth="1"/>
    <col min="14082" max="14085" width="11.28515625" customWidth="1"/>
    <col min="14337" max="14337" width="13.7109375" customWidth="1"/>
    <col min="14338" max="14341" width="11.28515625" customWidth="1"/>
    <col min="14593" max="14593" width="13.7109375" customWidth="1"/>
    <col min="14594" max="14597" width="11.28515625" customWidth="1"/>
    <col min="14849" max="14849" width="13.7109375" customWidth="1"/>
    <col min="14850" max="14853" width="11.28515625" customWidth="1"/>
    <col min="15105" max="15105" width="13.7109375" customWidth="1"/>
    <col min="15106" max="15109" width="11.28515625" customWidth="1"/>
    <col min="15361" max="15361" width="13.7109375" customWidth="1"/>
    <col min="15362" max="15365" width="11.28515625" customWidth="1"/>
    <col min="15617" max="15617" width="13.7109375" customWidth="1"/>
    <col min="15618" max="15621" width="11.28515625" customWidth="1"/>
    <col min="15873" max="15873" width="13.7109375" customWidth="1"/>
    <col min="15874" max="15877" width="11.28515625" customWidth="1"/>
    <col min="16129" max="16129" width="13.7109375" customWidth="1"/>
    <col min="16130" max="16133" width="11.28515625" customWidth="1"/>
  </cols>
  <sheetData>
    <row r="1" spans="1:6" x14ac:dyDescent="0.2">
      <c r="A1" s="63" t="s">
        <v>45</v>
      </c>
    </row>
    <row r="2" spans="1:6" x14ac:dyDescent="0.2">
      <c r="A2" s="63" t="s">
        <v>46</v>
      </c>
    </row>
    <row r="4" spans="1:6" ht="25.5" customHeight="1" x14ac:dyDescent="0.2">
      <c r="A4" s="124" t="s">
        <v>47</v>
      </c>
      <c r="B4" s="64" t="s">
        <v>48</v>
      </c>
      <c r="C4" s="64" t="s">
        <v>49</v>
      </c>
      <c r="D4" s="65"/>
    </row>
    <row r="5" spans="1:6" ht="18" customHeight="1" thickBot="1" x14ac:dyDescent="0.35">
      <c r="A5" s="125"/>
      <c r="B5" s="67" t="s">
        <v>50</v>
      </c>
      <c r="C5" s="67" t="s">
        <v>51</v>
      </c>
      <c r="D5" s="68" t="s">
        <v>52</v>
      </c>
    </row>
    <row r="6" spans="1:6" ht="15" customHeight="1" thickTop="1" x14ac:dyDescent="0.2">
      <c r="A6" s="69" t="s">
        <v>53</v>
      </c>
      <c r="B6" s="70">
        <v>2786</v>
      </c>
      <c r="C6" s="71">
        <v>14786</v>
      </c>
      <c r="D6" s="72"/>
    </row>
    <row r="7" spans="1:6" ht="15" customHeight="1" x14ac:dyDescent="0.2">
      <c r="A7" s="73" t="s">
        <v>54</v>
      </c>
      <c r="B7" s="1">
        <v>897</v>
      </c>
      <c r="C7" s="74">
        <v>17981</v>
      </c>
      <c r="D7" s="75"/>
    </row>
    <row r="8" spans="1:6" ht="15" customHeight="1" thickBot="1" x14ac:dyDescent="0.25">
      <c r="A8" s="66" t="s">
        <v>55</v>
      </c>
      <c r="B8" s="76">
        <v>1317</v>
      </c>
      <c r="C8" s="77">
        <v>16544</v>
      </c>
      <c r="D8" s="78"/>
    </row>
    <row r="9" spans="1:6" ht="15" customHeight="1" thickTop="1" x14ac:dyDescent="0.2">
      <c r="A9" s="69" t="s">
        <v>56</v>
      </c>
      <c r="B9" s="72"/>
      <c r="C9" s="79"/>
      <c r="D9" s="72"/>
    </row>
    <row r="10" spans="1:6" x14ac:dyDescent="0.2">
      <c r="F10" s="80"/>
    </row>
    <row r="11" spans="1:6" x14ac:dyDescent="0.2">
      <c r="F11" s="80"/>
    </row>
    <row r="15" spans="1:6" x14ac:dyDescent="0.2">
      <c r="A15" s="63" t="s">
        <v>57</v>
      </c>
    </row>
    <row r="17" spans="1:4" ht="25.5" customHeight="1" x14ac:dyDescent="0.2">
      <c r="A17" s="124" t="s">
        <v>58</v>
      </c>
      <c r="B17" s="64" t="s">
        <v>59</v>
      </c>
      <c r="C17" s="64" t="s">
        <v>60</v>
      </c>
      <c r="D17" s="82"/>
    </row>
    <row r="18" spans="1:4" ht="18" customHeight="1" thickBot="1" x14ac:dyDescent="0.35">
      <c r="A18" s="125"/>
      <c r="B18" s="67" t="s">
        <v>61</v>
      </c>
      <c r="C18" s="67" t="s">
        <v>62</v>
      </c>
      <c r="D18" s="68" t="s">
        <v>63</v>
      </c>
    </row>
    <row r="19" spans="1:4" ht="15" customHeight="1" thickTop="1" x14ac:dyDescent="0.2">
      <c r="A19" s="71" t="s">
        <v>64</v>
      </c>
      <c r="B19" s="70">
        <v>70</v>
      </c>
      <c r="C19" s="83">
        <v>418.6</v>
      </c>
      <c r="D19" s="84"/>
    </row>
    <row r="20" spans="1:4" ht="15" customHeight="1" x14ac:dyDescent="0.2">
      <c r="A20" s="74" t="s">
        <v>65</v>
      </c>
      <c r="B20" s="1">
        <v>15</v>
      </c>
      <c r="C20" s="85">
        <v>5820</v>
      </c>
      <c r="D20" s="86"/>
    </row>
    <row r="21" spans="1:4" ht="15" customHeight="1" x14ac:dyDescent="0.2">
      <c r="A21" s="74" t="s">
        <v>66</v>
      </c>
      <c r="B21" s="1">
        <v>78</v>
      </c>
      <c r="C21" s="85">
        <v>583.29999999999995</v>
      </c>
      <c r="D21" s="86"/>
    </row>
    <row r="22" spans="1:4" ht="15" customHeight="1" x14ac:dyDescent="0.2">
      <c r="A22" s="74" t="s">
        <v>67</v>
      </c>
      <c r="B22" s="1">
        <v>32</v>
      </c>
      <c r="C22" s="85">
        <v>3546.9</v>
      </c>
      <c r="D22" s="86"/>
    </row>
    <row r="23" spans="1:4" ht="15" customHeight="1" x14ac:dyDescent="0.2">
      <c r="A23" s="74" t="s">
        <v>68</v>
      </c>
      <c r="B23" s="1">
        <v>53</v>
      </c>
      <c r="C23" s="85">
        <v>979.2</v>
      </c>
      <c r="D23" s="86"/>
    </row>
    <row r="24" spans="1:4" ht="15" customHeight="1" thickBot="1" x14ac:dyDescent="0.25">
      <c r="A24" s="77" t="s">
        <v>69</v>
      </c>
      <c r="B24" s="76">
        <v>69</v>
      </c>
      <c r="C24" s="87">
        <v>762.3</v>
      </c>
      <c r="D24" s="88"/>
    </row>
    <row r="25" spans="1:4" ht="15" customHeight="1" thickTop="1" x14ac:dyDescent="0.2">
      <c r="A25" s="71" t="s">
        <v>56</v>
      </c>
      <c r="B25" s="72"/>
      <c r="C25" s="89"/>
      <c r="D25" s="84"/>
    </row>
    <row r="27" spans="1:4" x14ac:dyDescent="0.2">
      <c r="A27" t="s">
        <v>70</v>
      </c>
    </row>
    <row r="28" spans="1:4" x14ac:dyDescent="0.2">
      <c r="A28" t="s">
        <v>71</v>
      </c>
    </row>
    <row r="29" spans="1:4" x14ac:dyDescent="0.2">
      <c r="A29" t="s">
        <v>72</v>
      </c>
    </row>
    <row r="35" spans="1:5" x14ac:dyDescent="0.2">
      <c r="A35" s="63" t="s">
        <v>73</v>
      </c>
    </row>
    <row r="37" spans="1:5" ht="25.5" x14ac:dyDescent="0.2">
      <c r="A37" s="124" t="s">
        <v>47</v>
      </c>
      <c r="B37" s="64" t="s">
        <v>48</v>
      </c>
      <c r="C37" s="64" t="s">
        <v>74</v>
      </c>
      <c r="D37" s="65"/>
      <c r="E37" s="82"/>
    </row>
    <row r="38" spans="1:5" ht="18" customHeight="1" thickBot="1" x14ac:dyDescent="0.35">
      <c r="A38" s="125"/>
      <c r="B38" s="67" t="s">
        <v>75</v>
      </c>
      <c r="C38" s="67" t="s">
        <v>76</v>
      </c>
      <c r="D38" s="68"/>
      <c r="E38" s="90" t="s">
        <v>77</v>
      </c>
    </row>
    <row r="39" spans="1:5" ht="15" customHeight="1" thickTop="1" x14ac:dyDescent="0.2">
      <c r="A39" s="69" t="s">
        <v>53</v>
      </c>
      <c r="B39" s="70">
        <v>2786</v>
      </c>
      <c r="C39" s="91">
        <v>38.5</v>
      </c>
      <c r="D39" s="89"/>
      <c r="E39" s="72"/>
    </row>
    <row r="40" spans="1:5" ht="15" customHeight="1" x14ac:dyDescent="0.2">
      <c r="A40" s="73" t="s">
        <v>54</v>
      </c>
      <c r="B40" s="1">
        <v>897</v>
      </c>
      <c r="C40" s="92">
        <v>72</v>
      </c>
      <c r="D40" s="89"/>
      <c r="E40" s="75"/>
    </row>
    <row r="41" spans="1:5" ht="15" customHeight="1" thickBot="1" x14ac:dyDescent="0.25">
      <c r="A41" s="66" t="s">
        <v>55</v>
      </c>
      <c r="B41" s="76">
        <v>1317</v>
      </c>
      <c r="C41" s="93">
        <v>25</v>
      </c>
      <c r="D41" s="94"/>
      <c r="E41" s="78"/>
    </row>
    <row r="42" spans="1:5" ht="15" customHeight="1" thickTop="1" x14ac:dyDescent="0.2">
      <c r="A42" s="69" t="s">
        <v>56</v>
      </c>
      <c r="B42" s="72"/>
      <c r="C42" s="89"/>
      <c r="D42" s="89"/>
      <c r="E42" s="72"/>
    </row>
    <row r="44" spans="1:5" x14ac:dyDescent="0.2">
      <c r="A44" s="95" t="s">
        <v>78</v>
      </c>
    </row>
    <row r="45" spans="1:5" x14ac:dyDescent="0.2">
      <c r="A45" s="95" t="s">
        <v>79</v>
      </c>
    </row>
    <row r="46" spans="1:5" x14ac:dyDescent="0.2">
      <c r="A46" s="95" t="s">
        <v>80</v>
      </c>
    </row>
    <row r="50" spans="1:4" x14ac:dyDescent="0.2">
      <c r="A50" s="63" t="s">
        <v>45</v>
      </c>
    </row>
    <row r="51" spans="1:4" x14ac:dyDescent="0.2">
      <c r="A51" s="63" t="s">
        <v>46</v>
      </c>
    </row>
    <row r="53" spans="1:4" ht="27" customHeight="1" x14ac:dyDescent="0.2">
      <c r="A53" s="124" t="s">
        <v>81</v>
      </c>
      <c r="B53" s="96" t="s">
        <v>82</v>
      </c>
      <c r="C53" s="64" t="s">
        <v>83</v>
      </c>
      <c r="D53" s="65"/>
    </row>
    <row r="54" spans="1:4" ht="18" customHeight="1" thickBot="1" x14ac:dyDescent="0.35">
      <c r="A54" s="125"/>
      <c r="B54" s="67" t="s">
        <v>50</v>
      </c>
      <c r="C54" s="67" t="s">
        <v>51</v>
      </c>
      <c r="D54" s="68"/>
    </row>
    <row r="55" spans="1:4" ht="15" customHeight="1" thickTop="1" x14ac:dyDescent="0.2">
      <c r="A55" s="69" t="s">
        <v>84</v>
      </c>
      <c r="B55" s="70">
        <v>76</v>
      </c>
      <c r="C55" s="71">
        <v>49.8</v>
      </c>
      <c r="D55" s="72"/>
    </row>
    <row r="56" spans="1:4" ht="15" customHeight="1" x14ac:dyDescent="0.2">
      <c r="A56" s="69" t="s">
        <v>85</v>
      </c>
      <c r="B56" s="70">
        <v>12</v>
      </c>
      <c r="C56" s="71">
        <v>80.8</v>
      </c>
      <c r="D56" s="75"/>
    </row>
    <row r="57" spans="1:4" ht="15" customHeight="1" x14ac:dyDescent="0.2">
      <c r="A57" s="69" t="s">
        <v>86</v>
      </c>
      <c r="B57" s="70">
        <v>18</v>
      </c>
      <c r="C57" s="71">
        <v>75.5</v>
      </c>
      <c r="D57" s="75"/>
    </row>
    <row r="58" spans="1:4" ht="15" customHeight="1" x14ac:dyDescent="0.2">
      <c r="A58" s="73" t="s">
        <v>87</v>
      </c>
      <c r="B58" s="1">
        <v>25</v>
      </c>
      <c r="C58" s="74">
        <v>67.3</v>
      </c>
      <c r="D58" s="75"/>
    </row>
    <row r="59" spans="1:4" ht="15" customHeight="1" thickBot="1" x14ac:dyDescent="0.25">
      <c r="A59" s="66" t="s">
        <v>88</v>
      </c>
      <c r="B59" s="76">
        <v>39</v>
      </c>
      <c r="C59" s="77">
        <v>55.4</v>
      </c>
      <c r="D59" s="78"/>
    </row>
    <row r="60" spans="1:4" ht="15" customHeight="1" thickTop="1" x14ac:dyDescent="0.2">
      <c r="A60" s="69" t="s">
        <v>56</v>
      </c>
      <c r="B60" s="72"/>
      <c r="C60" s="89"/>
      <c r="D60" s="72"/>
    </row>
    <row r="66" spans="1:4" x14ac:dyDescent="0.2">
      <c r="A66" s="63" t="s">
        <v>57</v>
      </c>
    </row>
    <row r="68" spans="1:4" ht="25.5" x14ac:dyDescent="0.2">
      <c r="A68" s="124" t="s">
        <v>89</v>
      </c>
      <c r="B68" s="64" t="s">
        <v>90</v>
      </c>
      <c r="C68" s="96" t="s">
        <v>91</v>
      </c>
      <c r="D68" s="82"/>
    </row>
    <row r="69" spans="1:4" ht="18" customHeight="1" thickBot="1" x14ac:dyDescent="0.35">
      <c r="A69" s="125"/>
      <c r="B69" s="67" t="s">
        <v>61</v>
      </c>
      <c r="C69" s="67" t="s">
        <v>62</v>
      </c>
      <c r="D69" s="68"/>
    </row>
    <row r="70" spans="1:4" ht="15" customHeight="1" thickTop="1" x14ac:dyDescent="0.2">
      <c r="A70" s="24" t="s">
        <v>92</v>
      </c>
      <c r="B70" s="24">
        <v>8148</v>
      </c>
      <c r="C70" s="24">
        <v>25872</v>
      </c>
      <c r="D70" s="72"/>
    </row>
    <row r="71" spans="1:4" ht="15" customHeight="1" x14ac:dyDescent="0.2">
      <c r="A71" s="24" t="s">
        <v>93</v>
      </c>
      <c r="B71" s="24">
        <v>4443</v>
      </c>
      <c r="C71" s="24">
        <v>5082</v>
      </c>
      <c r="D71" s="75"/>
    </row>
    <row r="72" spans="1:4" ht="15" customHeight="1" x14ac:dyDescent="0.2">
      <c r="A72" s="24" t="s">
        <v>94</v>
      </c>
      <c r="B72" s="24">
        <v>279</v>
      </c>
      <c r="C72" s="24">
        <v>29568</v>
      </c>
      <c r="D72" s="75"/>
    </row>
    <row r="73" spans="1:4" ht="15" customHeight="1" x14ac:dyDescent="0.2">
      <c r="A73" s="24" t="s">
        <v>95</v>
      </c>
      <c r="B73" s="24">
        <v>57927</v>
      </c>
      <c r="C73" s="24">
        <v>20790</v>
      </c>
      <c r="D73" s="75"/>
    </row>
    <row r="74" spans="1:4" ht="15" customHeight="1" x14ac:dyDescent="0.2">
      <c r="A74" s="24" t="s">
        <v>96</v>
      </c>
      <c r="B74" s="24">
        <v>2055</v>
      </c>
      <c r="C74" s="24">
        <v>1848</v>
      </c>
      <c r="D74" s="75"/>
    </row>
    <row r="75" spans="1:4" ht="15" customHeight="1" thickBot="1" x14ac:dyDescent="0.25">
      <c r="A75" s="25" t="s">
        <v>97</v>
      </c>
      <c r="B75" s="25">
        <v>10084</v>
      </c>
      <c r="C75" s="25">
        <v>11781</v>
      </c>
      <c r="D75" s="78"/>
    </row>
    <row r="76" spans="1:4" ht="15" customHeight="1" thickTop="1" x14ac:dyDescent="0.2">
      <c r="A76" s="69" t="s">
        <v>56</v>
      </c>
      <c r="B76" s="72"/>
      <c r="C76" s="89"/>
      <c r="D76" s="72"/>
    </row>
    <row r="82" spans="1:4" x14ac:dyDescent="0.2">
      <c r="A82" s="63" t="s">
        <v>73</v>
      </c>
    </row>
    <row r="84" spans="1:4" ht="25.5" customHeight="1" x14ac:dyDescent="0.2">
      <c r="A84" s="124" t="s">
        <v>81</v>
      </c>
      <c r="B84" s="96" t="s">
        <v>82</v>
      </c>
      <c r="C84" s="96" t="s">
        <v>98</v>
      </c>
      <c r="D84" s="82"/>
    </row>
    <row r="85" spans="1:4" ht="18" customHeight="1" thickBot="1" x14ac:dyDescent="0.35">
      <c r="A85" s="125"/>
      <c r="B85" s="67" t="s">
        <v>75</v>
      </c>
      <c r="C85" s="67" t="s">
        <v>76</v>
      </c>
      <c r="D85" s="90"/>
    </row>
    <row r="86" spans="1:4" ht="15" customHeight="1" thickTop="1" x14ac:dyDescent="0.2">
      <c r="A86" s="69" t="s">
        <v>84</v>
      </c>
      <c r="B86" s="70">
        <v>76</v>
      </c>
      <c r="C86" s="91">
        <v>65.8</v>
      </c>
      <c r="D86" s="72"/>
    </row>
    <row r="87" spans="1:4" ht="15" customHeight="1" x14ac:dyDescent="0.2">
      <c r="A87" s="69" t="s">
        <v>85</v>
      </c>
      <c r="B87" s="70">
        <v>12</v>
      </c>
      <c r="C87" s="91">
        <v>100</v>
      </c>
      <c r="D87" s="84"/>
    </row>
    <row r="88" spans="1:4" ht="15" customHeight="1" x14ac:dyDescent="0.2">
      <c r="A88" s="69" t="s">
        <v>86</v>
      </c>
      <c r="B88" s="70">
        <v>18</v>
      </c>
      <c r="C88" s="91">
        <v>83.3</v>
      </c>
      <c r="D88" s="72"/>
    </row>
    <row r="89" spans="1:4" ht="15" customHeight="1" x14ac:dyDescent="0.2">
      <c r="A89" s="73" t="s">
        <v>87</v>
      </c>
      <c r="B89" s="1">
        <v>25</v>
      </c>
      <c r="C89" s="92">
        <v>75</v>
      </c>
      <c r="D89" s="86"/>
    </row>
    <row r="90" spans="1:4" ht="15" customHeight="1" thickBot="1" x14ac:dyDescent="0.25">
      <c r="A90" s="66" t="s">
        <v>88</v>
      </c>
      <c r="B90" s="76">
        <v>39</v>
      </c>
      <c r="C90" s="93">
        <v>53.8</v>
      </c>
      <c r="D90" s="78"/>
    </row>
    <row r="91" spans="1:4" ht="15" customHeight="1" thickTop="1" x14ac:dyDescent="0.2">
      <c r="A91" s="69" t="s">
        <v>56</v>
      </c>
      <c r="B91" s="72"/>
      <c r="C91" s="89"/>
      <c r="D91" s="72"/>
    </row>
  </sheetData>
  <mergeCells count="6">
    <mergeCell ref="A84:A85"/>
    <mergeCell ref="A4:A5"/>
    <mergeCell ref="A17:A18"/>
    <mergeCell ref="A37:A38"/>
    <mergeCell ref="A53:A54"/>
    <mergeCell ref="A68:A69"/>
  </mergeCells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9217" r:id="rId4">
          <objectPr defaultSize="0" autoPict="0" r:id="rId5">
            <anchor moveWithCells="1">
              <from>
                <xdr:col>4</xdr:col>
                <xdr:colOff>638175</xdr:colOff>
                <xdr:row>5</xdr:row>
                <xdr:rowOff>19050</xdr:rowOff>
              </from>
              <to>
                <xdr:col>6</xdr:col>
                <xdr:colOff>180975</xdr:colOff>
                <xdr:row>8</xdr:row>
                <xdr:rowOff>0</xdr:rowOff>
              </to>
            </anchor>
          </objectPr>
        </oleObject>
      </mc:Choice>
      <mc:Fallback>
        <oleObject progId="Equation.3" shapeId="9217" r:id="rId4"/>
      </mc:Fallback>
    </mc:AlternateContent>
    <mc:AlternateContent xmlns:mc="http://schemas.openxmlformats.org/markup-compatibility/2006">
      <mc:Choice Requires="x14">
        <oleObject progId="Equation.3" shapeId="9218" r:id="rId6">
          <objectPr defaultSize="0" r:id="rId7">
            <anchor moveWithCells="1">
              <from>
                <xdr:col>6</xdr:col>
                <xdr:colOff>409575</xdr:colOff>
                <xdr:row>5</xdr:row>
                <xdr:rowOff>180975</xdr:rowOff>
              </from>
              <to>
                <xdr:col>7</xdr:col>
                <xdr:colOff>552450</xdr:colOff>
                <xdr:row>7</xdr:row>
                <xdr:rowOff>47625</xdr:rowOff>
              </to>
            </anchor>
          </objectPr>
        </oleObject>
      </mc:Choice>
      <mc:Fallback>
        <oleObject progId="Equation.3" shapeId="9218" r:id="rId6"/>
      </mc:Fallback>
    </mc:AlternateContent>
    <mc:AlternateContent xmlns:mc="http://schemas.openxmlformats.org/markup-compatibility/2006">
      <mc:Choice Requires="x14">
        <oleObject progId="Equation.3" shapeId="9219" r:id="rId8">
          <objectPr defaultSize="0" autoPict="0" r:id="rId9">
            <anchor moveWithCells="1">
              <from>
                <xdr:col>4</xdr:col>
                <xdr:colOff>619125</xdr:colOff>
                <xdr:row>19</xdr:row>
                <xdr:rowOff>19050</xdr:rowOff>
              </from>
              <to>
                <xdr:col>6</xdr:col>
                <xdr:colOff>209550</xdr:colOff>
                <xdr:row>22</xdr:row>
                <xdr:rowOff>0</xdr:rowOff>
              </to>
            </anchor>
          </objectPr>
        </oleObject>
      </mc:Choice>
      <mc:Fallback>
        <oleObject progId="Equation.3" shapeId="9219" r:id="rId8"/>
      </mc:Fallback>
    </mc:AlternateContent>
    <mc:AlternateContent xmlns:mc="http://schemas.openxmlformats.org/markup-compatibility/2006">
      <mc:Choice Requires="x14">
        <oleObject progId="Equation.3" shapeId="9220" r:id="rId10">
          <objectPr defaultSize="0" autoPict="0" r:id="rId11">
            <anchor moveWithCells="1">
              <from>
                <xdr:col>6</xdr:col>
                <xdr:colOff>19050</xdr:colOff>
                <xdr:row>38</xdr:row>
                <xdr:rowOff>9525</xdr:rowOff>
              </from>
              <to>
                <xdr:col>7</xdr:col>
                <xdr:colOff>400050</xdr:colOff>
                <xdr:row>41</xdr:row>
                <xdr:rowOff>0</xdr:rowOff>
              </to>
            </anchor>
          </objectPr>
        </oleObject>
      </mc:Choice>
      <mc:Fallback>
        <oleObject progId="Equation.3" shapeId="9220" r:id="rId10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1"/>
  <sheetViews>
    <sheetView workbookViewId="0"/>
  </sheetViews>
  <sheetFormatPr defaultRowHeight="12.75" x14ac:dyDescent="0.2"/>
  <cols>
    <col min="1" max="1" width="13.7109375" customWidth="1"/>
    <col min="2" max="5" width="11.28515625" customWidth="1"/>
    <col min="257" max="257" width="13.7109375" customWidth="1"/>
    <col min="258" max="261" width="11.28515625" customWidth="1"/>
    <col min="513" max="513" width="13.7109375" customWidth="1"/>
    <col min="514" max="517" width="11.28515625" customWidth="1"/>
    <col min="769" max="769" width="13.7109375" customWidth="1"/>
    <col min="770" max="773" width="11.28515625" customWidth="1"/>
    <col min="1025" max="1025" width="13.7109375" customWidth="1"/>
    <col min="1026" max="1029" width="11.28515625" customWidth="1"/>
    <col min="1281" max="1281" width="13.7109375" customWidth="1"/>
    <col min="1282" max="1285" width="11.28515625" customWidth="1"/>
    <col min="1537" max="1537" width="13.7109375" customWidth="1"/>
    <col min="1538" max="1541" width="11.28515625" customWidth="1"/>
    <col min="1793" max="1793" width="13.7109375" customWidth="1"/>
    <col min="1794" max="1797" width="11.28515625" customWidth="1"/>
    <col min="2049" max="2049" width="13.7109375" customWidth="1"/>
    <col min="2050" max="2053" width="11.28515625" customWidth="1"/>
    <col min="2305" max="2305" width="13.7109375" customWidth="1"/>
    <col min="2306" max="2309" width="11.28515625" customWidth="1"/>
    <col min="2561" max="2561" width="13.7109375" customWidth="1"/>
    <col min="2562" max="2565" width="11.28515625" customWidth="1"/>
    <col min="2817" max="2817" width="13.7109375" customWidth="1"/>
    <col min="2818" max="2821" width="11.28515625" customWidth="1"/>
    <col min="3073" max="3073" width="13.7109375" customWidth="1"/>
    <col min="3074" max="3077" width="11.28515625" customWidth="1"/>
    <col min="3329" max="3329" width="13.7109375" customWidth="1"/>
    <col min="3330" max="3333" width="11.28515625" customWidth="1"/>
    <col min="3585" max="3585" width="13.7109375" customWidth="1"/>
    <col min="3586" max="3589" width="11.28515625" customWidth="1"/>
    <col min="3841" max="3841" width="13.7109375" customWidth="1"/>
    <col min="3842" max="3845" width="11.28515625" customWidth="1"/>
    <col min="4097" max="4097" width="13.7109375" customWidth="1"/>
    <col min="4098" max="4101" width="11.28515625" customWidth="1"/>
    <col min="4353" max="4353" width="13.7109375" customWidth="1"/>
    <col min="4354" max="4357" width="11.28515625" customWidth="1"/>
    <col min="4609" max="4609" width="13.7109375" customWidth="1"/>
    <col min="4610" max="4613" width="11.28515625" customWidth="1"/>
    <col min="4865" max="4865" width="13.7109375" customWidth="1"/>
    <col min="4866" max="4869" width="11.28515625" customWidth="1"/>
    <col min="5121" max="5121" width="13.7109375" customWidth="1"/>
    <col min="5122" max="5125" width="11.28515625" customWidth="1"/>
    <col min="5377" max="5377" width="13.7109375" customWidth="1"/>
    <col min="5378" max="5381" width="11.28515625" customWidth="1"/>
    <col min="5633" max="5633" width="13.7109375" customWidth="1"/>
    <col min="5634" max="5637" width="11.28515625" customWidth="1"/>
    <col min="5889" max="5889" width="13.7109375" customWidth="1"/>
    <col min="5890" max="5893" width="11.28515625" customWidth="1"/>
    <col min="6145" max="6145" width="13.7109375" customWidth="1"/>
    <col min="6146" max="6149" width="11.28515625" customWidth="1"/>
    <col min="6401" max="6401" width="13.7109375" customWidth="1"/>
    <col min="6402" max="6405" width="11.28515625" customWidth="1"/>
    <col min="6657" max="6657" width="13.7109375" customWidth="1"/>
    <col min="6658" max="6661" width="11.28515625" customWidth="1"/>
    <col min="6913" max="6913" width="13.7109375" customWidth="1"/>
    <col min="6914" max="6917" width="11.28515625" customWidth="1"/>
    <col min="7169" max="7169" width="13.7109375" customWidth="1"/>
    <col min="7170" max="7173" width="11.28515625" customWidth="1"/>
    <col min="7425" max="7425" width="13.7109375" customWidth="1"/>
    <col min="7426" max="7429" width="11.28515625" customWidth="1"/>
    <col min="7681" max="7681" width="13.7109375" customWidth="1"/>
    <col min="7682" max="7685" width="11.28515625" customWidth="1"/>
    <col min="7937" max="7937" width="13.7109375" customWidth="1"/>
    <col min="7938" max="7941" width="11.28515625" customWidth="1"/>
    <col min="8193" max="8193" width="13.7109375" customWidth="1"/>
    <col min="8194" max="8197" width="11.28515625" customWidth="1"/>
    <col min="8449" max="8449" width="13.7109375" customWidth="1"/>
    <col min="8450" max="8453" width="11.28515625" customWidth="1"/>
    <col min="8705" max="8705" width="13.7109375" customWidth="1"/>
    <col min="8706" max="8709" width="11.28515625" customWidth="1"/>
    <col min="8961" max="8961" width="13.7109375" customWidth="1"/>
    <col min="8962" max="8965" width="11.28515625" customWidth="1"/>
    <col min="9217" max="9217" width="13.7109375" customWidth="1"/>
    <col min="9218" max="9221" width="11.28515625" customWidth="1"/>
    <col min="9473" max="9473" width="13.7109375" customWidth="1"/>
    <col min="9474" max="9477" width="11.28515625" customWidth="1"/>
    <col min="9729" max="9729" width="13.7109375" customWidth="1"/>
    <col min="9730" max="9733" width="11.28515625" customWidth="1"/>
    <col min="9985" max="9985" width="13.7109375" customWidth="1"/>
    <col min="9986" max="9989" width="11.28515625" customWidth="1"/>
    <col min="10241" max="10241" width="13.7109375" customWidth="1"/>
    <col min="10242" max="10245" width="11.28515625" customWidth="1"/>
    <col min="10497" max="10497" width="13.7109375" customWidth="1"/>
    <col min="10498" max="10501" width="11.28515625" customWidth="1"/>
    <col min="10753" max="10753" width="13.7109375" customWidth="1"/>
    <col min="10754" max="10757" width="11.28515625" customWidth="1"/>
    <col min="11009" max="11009" width="13.7109375" customWidth="1"/>
    <col min="11010" max="11013" width="11.28515625" customWidth="1"/>
    <col min="11265" max="11265" width="13.7109375" customWidth="1"/>
    <col min="11266" max="11269" width="11.28515625" customWidth="1"/>
    <col min="11521" max="11521" width="13.7109375" customWidth="1"/>
    <col min="11522" max="11525" width="11.28515625" customWidth="1"/>
    <col min="11777" max="11777" width="13.7109375" customWidth="1"/>
    <col min="11778" max="11781" width="11.28515625" customWidth="1"/>
    <col min="12033" max="12033" width="13.7109375" customWidth="1"/>
    <col min="12034" max="12037" width="11.28515625" customWidth="1"/>
    <col min="12289" max="12289" width="13.7109375" customWidth="1"/>
    <col min="12290" max="12293" width="11.28515625" customWidth="1"/>
    <col min="12545" max="12545" width="13.7109375" customWidth="1"/>
    <col min="12546" max="12549" width="11.28515625" customWidth="1"/>
    <col min="12801" max="12801" width="13.7109375" customWidth="1"/>
    <col min="12802" max="12805" width="11.28515625" customWidth="1"/>
    <col min="13057" max="13057" width="13.7109375" customWidth="1"/>
    <col min="13058" max="13061" width="11.28515625" customWidth="1"/>
    <col min="13313" max="13313" width="13.7109375" customWidth="1"/>
    <col min="13314" max="13317" width="11.28515625" customWidth="1"/>
    <col min="13569" max="13569" width="13.7109375" customWidth="1"/>
    <col min="13570" max="13573" width="11.28515625" customWidth="1"/>
    <col min="13825" max="13825" width="13.7109375" customWidth="1"/>
    <col min="13826" max="13829" width="11.28515625" customWidth="1"/>
    <col min="14081" max="14081" width="13.7109375" customWidth="1"/>
    <col min="14082" max="14085" width="11.28515625" customWidth="1"/>
    <col min="14337" max="14337" width="13.7109375" customWidth="1"/>
    <col min="14338" max="14341" width="11.28515625" customWidth="1"/>
    <col min="14593" max="14593" width="13.7109375" customWidth="1"/>
    <col min="14594" max="14597" width="11.28515625" customWidth="1"/>
    <col min="14849" max="14849" width="13.7109375" customWidth="1"/>
    <col min="14850" max="14853" width="11.28515625" customWidth="1"/>
    <col min="15105" max="15105" width="13.7109375" customWidth="1"/>
    <col min="15106" max="15109" width="11.28515625" customWidth="1"/>
    <col min="15361" max="15361" width="13.7109375" customWidth="1"/>
    <col min="15362" max="15365" width="11.28515625" customWidth="1"/>
    <col min="15617" max="15617" width="13.7109375" customWidth="1"/>
    <col min="15618" max="15621" width="11.28515625" customWidth="1"/>
    <col min="15873" max="15873" width="13.7109375" customWidth="1"/>
    <col min="15874" max="15877" width="11.28515625" customWidth="1"/>
    <col min="16129" max="16129" width="13.7109375" customWidth="1"/>
    <col min="16130" max="16133" width="11.28515625" customWidth="1"/>
  </cols>
  <sheetData>
    <row r="1" spans="1:6" x14ac:dyDescent="0.2">
      <c r="A1" s="63" t="s">
        <v>45</v>
      </c>
    </row>
    <row r="2" spans="1:6" x14ac:dyDescent="0.2">
      <c r="A2" s="63" t="s">
        <v>46</v>
      </c>
    </row>
    <row r="4" spans="1:6" ht="25.5" customHeight="1" x14ac:dyDescent="0.2">
      <c r="A4" s="124" t="s">
        <v>47</v>
      </c>
      <c r="B4" s="64" t="s">
        <v>48</v>
      </c>
      <c r="C4" s="64" t="s">
        <v>49</v>
      </c>
      <c r="D4" s="97" t="s">
        <v>99</v>
      </c>
    </row>
    <row r="5" spans="1:6" ht="18" customHeight="1" thickBot="1" x14ac:dyDescent="0.35">
      <c r="A5" s="125"/>
      <c r="B5" s="67" t="s">
        <v>50</v>
      </c>
      <c r="C5" s="67" t="s">
        <v>51</v>
      </c>
      <c r="D5" s="68" t="s">
        <v>52</v>
      </c>
    </row>
    <row r="6" spans="1:6" ht="15" customHeight="1" thickTop="1" x14ac:dyDescent="0.2">
      <c r="A6" s="69" t="s">
        <v>53</v>
      </c>
      <c r="B6" s="70">
        <v>2786</v>
      </c>
      <c r="C6" s="71">
        <v>14786</v>
      </c>
      <c r="D6" s="98">
        <f>B6*C6</f>
        <v>41193796</v>
      </c>
    </row>
    <row r="7" spans="1:6" ht="15" customHeight="1" x14ac:dyDescent="0.2">
      <c r="A7" s="73" t="s">
        <v>54</v>
      </c>
      <c r="B7" s="1">
        <v>897</v>
      </c>
      <c r="C7" s="74">
        <v>17981</v>
      </c>
      <c r="D7" s="99">
        <f>B7*C7</f>
        <v>16128957</v>
      </c>
    </row>
    <row r="8" spans="1:6" ht="15" customHeight="1" thickBot="1" x14ac:dyDescent="0.25">
      <c r="A8" s="66" t="s">
        <v>55</v>
      </c>
      <c r="B8" s="76">
        <v>1317</v>
      </c>
      <c r="C8" s="77">
        <v>16544</v>
      </c>
      <c r="D8" s="100">
        <f>B8*C8</f>
        <v>21788448</v>
      </c>
    </row>
    <row r="9" spans="1:6" ht="15" customHeight="1" thickTop="1" x14ac:dyDescent="0.2">
      <c r="A9" s="69" t="s">
        <v>56</v>
      </c>
      <c r="B9" s="98">
        <f>SUM(B6:B8)</f>
        <v>5000</v>
      </c>
      <c r="C9" s="101">
        <f>D9/B9</f>
        <v>15822.2402</v>
      </c>
      <c r="D9" s="98">
        <f>SUM(D6:D8)</f>
        <v>79111201</v>
      </c>
    </row>
    <row r="10" spans="1:6" x14ac:dyDescent="0.2">
      <c r="F10" s="80"/>
    </row>
    <row r="11" spans="1:6" x14ac:dyDescent="0.2">
      <c r="F11" s="80"/>
    </row>
    <row r="15" spans="1:6" x14ac:dyDescent="0.2">
      <c r="A15" s="63" t="s">
        <v>57</v>
      </c>
    </row>
    <row r="17" spans="1:4" ht="25.5" customHeight="1" x14ac:dyDescent="0.2">
      <c r="A17" s="124" t="s">
        <v>58</v>
      </c>
      <c r="B17" s="64" t="s">
        <v>59</v>
      </c>
      <c r="C17" s="64" t="s">
        <v>60</v>
      </c>
      <c r="D17" s="102" t="s">
        <v>100</v>
      </c>
    </row>
    <row r="18" spans="1:4" ht="18" customHeight="1" thickBot="1" x14ac:dyDescent="0.35">
      <c r="A18" s="125"/>
      <c r="B18" s="67" t="s">
        <v>61</v>
      </c>
      <c r="C18" s="67" t="s">
        <v>62</v>
      </c>
      <c r="D18" s="68" t="s">
        <v>63</v>
      </c>
    </row>
    <row r="19" spans="1:4" ht="15" customHeight="1" thickTop="1" x14ac:dyDescent="0.2">
      <c r="A19" s="71" t="s">
        <v>64</v>
      </c>
      <c r="B19" s="70">
        <v>70</v>
      </c>
      <c r="C19" s="83">
        <v>418.6</v>
      </c>
      <c r="D19" s="103">
        <f t="shared" ref="D19:D24" si="0">B19*C19</f>
        <v>29302</v>
      </c>
    </row>
    <row r="20" spans="1:4" ht="15" customHeight="1" x14ac:dyDescent="0.2">
      <c r="A20" s="74" t="s">
        <v>65</v>
      </c>
      <c r="B20" s="1">
        <v>15</v>
      </c>
      <c r="C20" s="85">
        <v>5820</v>
      </c>
      <c r="D20" s="104">
        <f t="shared" si="0"/>
        <v>87300</v>
      </c>
    </row>
    <row r="21" spans="1:4" ht="15" customHeight="1" x14ac:dyDescent="0.2">
      <c r="A21" s="74" t="s">
        <v>66</v>
      </c>
      <c r="B21" s="1">
        <v>78</v>
      </c>
      <c r="C21" s="85">
        <v>583.29999999999995</v>
      </c>
      <c r="D21" s="104">
        <f t="shared" si="0"/>
        <v>45497.399999999994</v>
      </c>
    </row>
    <row r="22" spans="1:4" ht="15" customHeight="1" x14ac:dyDescent="0.2">
      <c r="A22" s="74" t="s">
        <v>67</v>
      </c>
      <c r="B22" s="1">
        <v>32</v>
      </c>
      <c r="C22" s="85">
        <v>3546.9</v>
      </c>
      <c r="D22" s="104">
        <f t="shared" si="0"/>
        <v>113500.8</v>
      </c>
    </row>
    <row r="23" spans="1:4" ht="15" customHeight="1" x14ac:dyDescent="0.2">
      <c r="A23" s="74" t="s">
        <v>68</v>
      </c>
      <c r="B23" s="1">
        <v>53</v>
      </c>
      <c r="C23" s="85">
        <v>979.2</v>
      </c>
      <c r="D23" s="104">
        <f t="shared" si="0"/>
        <v>51897.600000000006</v>
      </c>
    </row>
    <row r="24" spans="1:4" ht="15" customHeight="1" thickBot="1" x14ac:dyDescent="0.25">
      <c r="A24" s="77" t="s">
        <v>69</v>
      </c>
      <c r="B24" s="76">
        <v>69</v>
      </c>
      <c r="C24" s="87">
        <v>762.3</v>
      </c>
      <c r="D24" s="105">
        <f t="shared" si="0"/>
        <v>52598.7</v>
      </c>
    </row>
    <row r="25" spans="1:4" ht="15" customHeight="1" thickTop="1" x14ac:dyDescent="0.2">
      <c r="A25" s="71" t="s">
        <v>56</v>
      </c>
      <c r="B25" s="98">
        <f>SUM(B19:B24)</f>
        <v>317</v>
      </c>
      <c r="C25" s="106">
        <f>D25/B25</f>
        <v>1199.0425867507888</v>
      </c>
      <c r="D25" s="103">
        <f>SUM(D19:D24)</f>
        <v>380096.50000000006</v>
      </c>
    </row>
    <row r="27" spans="1:4" x14ac:dyDescent="0.2">
      <c r="A27" t="s">
        <v>70</v>
      </c>
    </row>
    <row r="28" spans="1:4" x14ac:dyDescent="0.2">
      <c r="A28" t="s">
        <v>71</v>
      </c>
    </row>
    <row r="29" spans="1:4" x14ac:dyDescent="0.2">
      <c r="A29" t="s">
        <v>72</v>
      </c>
    </row>
    <row r="35" spans="1:5" x14ac:dyDescent="0.2">
      <c r="A35" s="63" t="s">
        <v>73</v>
      </c>
    </row>
    <row r="37" spans="1:5" ht="25.5" x14ac:dyDescent="0.2">
      <c r="A37" s="124" t="s">
        <v>47</v>
      </c>
      <c r="B37" s="64" t="s">
        <v>48</v>
      </c>
      <c r="C37" s="64" t="s">
        <v>74</v>
      </c>
      <c r="D37" s="97" t="s">
        <v>101</v>
      </c>
      <c r="E37" s="102" t="s">
        <v>102</v>
      </c>
    </row>
    <row r="38" spans="1:5" ht="18" customHeight="1" thickBot="1" x14ac:dyDescent="0.35">
      <c r="A38" s="125"/>
      <c r="B38" s="67" t="s">
        <v>75</v>
      </c>
      <c r="C38" s="67" t="s">
        <v>76</v>
      </c>
      <c r="D38" s="107" t="s">
        <v>103</v>
      </c>
      <c r="E38" s="90" t="s">
        <v>77</v>
      </c>
    </row>
    <row r="39" spans="1:5" ht="15" customHeight="1" thickTop="1" x14ac:dyDescent="0.2">
      <c r="A39" s="69" t="s">
        <v>53</v>
      </c>
      <c r="B39" s="70">
        <v>2786</v>
      </c>
      <c r="C39" s="91">
        <v>38.5</v>
      </c>
      <c r="D39" s="106">
        <f>B39*C39/100</f>
        <v>1072.6099999999999</v>
      </c>
      <c r="E39" s="98">
        <f>C39*B39</f>
        <v>107261</v>
      </c>
    </row>
    <row r="40" spans="1:5" ht="15" customHeight="1" x14ac:dyDescent="0.2">
      <c r="A40" s="73" t="s">
        <v>54</v>
      </c>
      <c r="B40" s="1">
        <v>897</v>
      </c>
      <c r="C40" s="92">
        <v>72</v>
      </c>
      <c r="D40" s="106">
        <f>B40*C40/100</f>
        <v>645.84</v>
      </c>
      <c r="E40" s="99">
        <f>C40*B40</f>
        <v>64584</v>
      </c>
    </row>
    <row r="41" spans="1:5" ht="15" customHeight="1" thickBot="1" x14ac:dyDescent="0.25">
      <c r="A41" s="66" t="s">
        <v>55</v>
      </c>
      <c r="B41" s="76">
        <v>1317</v>
      </c>
      <c r="C41" s="93">
        <v>25</v>
      </c>
      <c r="D41" s="108">
        <f>B41*C41/100</f>
        <v>329.25</v>
      </c>
      <c r="E41" s="100">
        <f>C41*B41</f>
        <v>32925</v>
      </c>
    </row>
    <row r="42" spans="1:5" ht="15" customHeight="1" thickTop="1" x14ac:dyDescent="0.2">
      <c r="A42" s="69" t="s">
        <v>56</v>
      </c>
      <c r="B42" s="98">
        <f>SUM(B39:B41)</f>
        <v>5000</v>
      </c>
      <c r="C42" s="106">
        <f>E42/B42</f>
        <v>40.954000000000001</v>
      </c>
      <c r="D42" s="106">
        <f>SUM(D39:D41)</f>
        <v>2047.6999999999998</v>
      </c>
      <c r="E42" s="98">
        <f>SUM(E39:E41)</f>
        <v>204770</v>
      </c>
    </row>
    <row r="44" spans="1:5" x14ac:dyDescent="0.2">
      <c r="A44" s="95" t="s">
        <v>78</v>
      </c>
    </row>
    <row r="45" spans="1:5" x14ac:dyDescent="0.2">
      <c r="A45" s="95" t="s">
        <v>79</v>
      </c>
    </row>
    <row r="46" spans="1:5" x14ac:dyDescent="0.2">
      <c r="A46" s="95" t="s">
        <v>80</v>
      </c>
    </row>
    <row r="50" spans="1:4" x14ac:dyDescent="0.2">
      <c r="A50" s="63" t="s">
        <v>45</v>
      </c>
    </row>
    <row r="51" spans="1:4" x14ac:dyDescent="0.2">
      <c r="A51" s="63" t="s">
        <v>46</v>
      </c>
    </row>
    <row r="53" spans="1:4" ht="27" customHeight="1" x14ac:dyDescent="0.2">
      <c r="A53" s="124" t="s">
        <v>81</v>
      </c>
      <c r="B53" s="96" t="s">
        <v>82</v>
      </c>
      <c r="C53" s="64" t="s">
        <v>83</v>
      </c>
      <c r="D53" s="97" t="s">
        <v>104</v>
      </c>
    </row>
    <row r="54" spans="1:4" ht="18" customHeight="1" thickBot="1" x14ac:dyDescent="0.35">
      <c r="A54" s="125"/>
      <c r="B54" s="67" t="s">
        <v>50</v>
      </c>
      <c r="C54" s="67" t="s">
        <v>51</v>
      </c>
      <c r="D54" s="107" t="s">
        <v>52</v>
      </c>
    </row>
    <row r="55" spans="1:4" ht="15" customHeight="1" thickTop="1" x14ac:dyDescent="0.2">
      <c r="A55" s="69" t="s">
        <v>84</v>
      </c>
      <c r="B55" s="70">
        <v>76</v>
      </c>
      <c r="C55" s="71">
        <v>49.8</v>
      </c>
      <c r="D55" s="98">
        <f>B55*C55</f>
        <v>3784.7999999999997</v>
      </c>
    </row>
    <row r="56" spans="1:4" ht="15" customHeight="1" x14ac:dyDescent="0.2">
      <c r="A56" s="69" t="s">
        <v>85</v>
      </c>
      <c r="B56" s="70">
        <v>12</v>
      </c>
      <c r="C56" s="71">
        <v>80.8</v>
      </c>
      <c r="D56" s="99">
        <f>B56*C56</f>
        <v>969.59999999999991</v>
      </c>
    </row>
    <row r="57" spans="1:4" ht="15" customHeight="1" x14ac:dyDescent="0.2">
      <c r="A57" s="69" t="s">
        <v>86</v>
      </c>
      <c r="B57" s="70">
        <v>18</v>
      </c>
      <c r="C57" s="71">
        <v>75.5</v>
      </c>
      <c r="D57" s="99">
        <f>B57*C57</f>
        <v>1359</v>
      </c>
    </row>
    <row r="58" spans="1:4" ht="15" customHeight="1" x14ac:dyDescent="0.2">
      <c r="A58" s="73" t="s">
        <v>87</v>
      </c>
      <c r="B58" s="1">
        <v>25</v>
      </c>
      <c r="C58" s="74">
        <v>67.3</v>
      </c>
      <c r="D58" s="99">
        <f>B58*C58</f>
        <v>1682.5</v>
      </c>
    </row>
    <row r="59" spans="1:4" ht="15" customHeight="1" thickBot="1" x14ac:dyDescent="0.25">
      <c r="A59" s="66" t="s">
        <v>88</v>
      </c>
      <c r="B59" s="76">
        <v>39</v>
      </c>
      <c r="C59" s="77">
        <v>55.4</v>
      </c>
      <c r="D59" s="100">
        <f>B59*C59</f>
        <v>2160.6</v>
      </c>
    </row>
    <row r="60" spans="1:4" ht="15" customHeight="1" thickTop="1" x14ac:dyDescent="0.2">
      <c r="A60" s="69" t="s">
        <v>56</v>
      </c>
      <c r="B60" s="98">
        <f>SUM(B55:B59)</f>
        <v>170</v>
      </c>
      <c r="C60" s="106">
        <f>D60/B60</f>
        <v>58.567647058823532</v>
      </c>
      <c r="D60" s="98">
        <f>SUM(D55:D59)</f>
        <v>9956.5</v>
      </c>
    </row>
    <row r="66" spans="1:4" x14ac:dyDescent="0.2">
      <c r="A66" s="63" t="s">
        <v>57</v>
      </c>
    </row>
    <row r="68" spans="1:4" ht="25.5" x14ac:dyDescent="0.2">
      <c r="A68" s="124" t="s">
        <v>89</v>
      </c>
      <c r="B68" s="64" t="s">
        <v>90</v>
      </c>
      <c r="C68" s="96" t="s">
        <v>91</v>
      </c>
      <c r="D68" s="102" t="s">
        <v>105</v>
      </c>
    </row>
    <row r="69" spans="1:4" ht="18" customHeight="1" thickBot="1" x14ac:dyDescent="0.35">
      <c r="A69" s="125"/>
      <c r="B69" s="67" t="s">
        <v>61</v>
      </c>
      <c r="C69" s="67" t="s">
        <v>62</v>
      </c>
      <c r="D69" s="107" t="s">
        <v>63</v>
      </c>
    </row>
    <row r="70" spans="1:4" ht="15" customHeight="1" thickTop="1" x14ac:dyDescent="0.2">
      <c r="A70" s="24" t="s">
        <v>92</v>
      </c>
      <c r="B70" s="24">
        <v>8148</v>
      </c>
      <c r="C70" s="24">
        <v>25872</v>
      </c>
      <c r="D70" s="98">
        <f t="shared" ref="D70:D75" si="1">B70*C70</f>
        <v>210805056</v>
      </c>
    </row>
    <row r="71" spans="1:4" ht="15" customHeight="1" x14ac:dyDescent="0.2">
      <c r="A71" s="24" t="s">
        <v>93</v>
      </c>
      <c r="B71" s="24">
        <v>4443</v>
      </c>
      <c r="C71" s="24">
        <v>5082</v>
      </c>
      <c r="D71" s="99">
        <f t="shared" si="1"/>
        <v>22579326</v>
      </c>
    </row>
    <row r="72" spans="1:4" ht="15" customHeight="1" x14ac:dyDescent="0.2">
      <c r="A72" s="24" t="s">
        <v>94</v>
      </c>
      <c r="B72" s="24">
        <v>279</v>
      </c>
      <c r="C72" s="24">
        <v>29568</v>
      </c>
      <c r="D72" s="99">
        <f t="shared" si="1"/>
        <v>8249472</v>
      </c>
    </row>
    <row r="73" spans="1:4" ht="15" customHeight="1" x14ac:dyDescent="0.2">
      <c r="A73" s="24" t="s">
        <v>95</v>
      </c>
      <c r="B73" s="24">
        <v>57927</v>
      </c>
      <c r="C73" s="24">
        <v>20790</v>
      </c>
      <c r="D73" s="99">
        <f t="shared" si="1"/>
        <v>1204302330</v>
      </c>
    </row>
    <row r="74" spans="1:4" ht="15" customHeight="1" x14ac:dyDescent="0.2">
      <c r="A74" s="24" t="s">
        <v>96</v>
      </c>
      <c r="B74" s="24">
        <v>2055</v>
      </c>
      <c r="C74" s="24">
        <v>1848</v>
      </c>
      <c r="D74" s="99">
        <f t="shared" si="1"/>
        <v>3797640</v>
      </c>
    </row>
    <row r="75" spans="1:4" ht="15" customHeight="1" thickBot="1" x14ac:dyDescent="0.25">
      <c r="A75" s="25" t="s">
        <v>97</v>
      </c>
      <c r="B75" s="25">
        <v>10084</v>
      </c>
      <c r="C75" s="25">
        <v>11781</v>
      </c>
      <c r="D75" s="100">
        <f t="shared" si="1"/>
        <v>118799604</v>
      </c>
    </row>
    <row r="76" spans="1:4" ht="15" customHeight="1" thickTop="1" x14ac:dyDescent="0.2">
      <c r="A76" s="69" t="s">
        <v>56</v>
      </c>
      <c r="B76" s="98">
        <f>SUM(B70:B75)</f>
        <v>82936</v>
      </c>
      <c r="C76" s="106">
        <f>D76/B76</f>
        <v>18912.576299797434</v>
      </c>
      <c r="D76" s="98">
        <f>SUM(D70:D75)</f>
        <v>1568533428</v>
      </c>
    </row>
    <row r="82" spans="1:4" x14ac:dyDescent="0.2">
      <c r="A82" s="63" t="s">
        <v>73</v>
      </c>
    </row>
    <row r="84" spans="1:4" ht="25.5" customHeight="1" x14ac:dyDescent="0.2">
      <c r="A84" s="124" t="s">
        <v>81</v>
      </c>
      <c r="B84" s="96" t="s">
        <v>82</v>
      </c>
      <c r="C84" s="96" t="s">
        <v>98</v>
      </c>
      <c r="D84" s="102" t="s">
        <v>106</v>
      </c>
    </row>
    <row r="85" spans="1:4" ht="18" customHeight="1" thickBot="1" x14ac:dyDescent="0.35">
      <c r="A85" s="125"/>
      <c r="B85" s="67" t="s">
        <v>75</v>
      </c>
      <c r="C85" s="67" t="s">
        <v>76</v>
      </c>
      <c r="D85" s="109" t="s">
        <v>77</v>
      </c>
    </row>
    <row r="86" spans="1:4" ht="15" customHeight="1" thickTop="1" x14ac:dyDescent="0.2">
      <c r="A86" s="69" t="s">
        <v>84</v>
      </c>
      <c r="B86" s="70">
        <v>76</v>
      </c>
      <c r="C86" s="91">
        <v>65.8</v>
      </c>
      <c r="D86" s="98">
        <f>C86*B86</f>
        <v>5000.8</v>
      </c>
    </row>
    <row r="87" spans="1:4" ht="15" customHeight="1" x14ac:dyDescent="0.2">
      <c r="A87" s="69" t="s">
        <v>85</v>
      </c>
      <c r="B87" s="70">
        <v>12</v>
      </c>
      <c r="C87" s="91">
        <v>100</v>
      </c>
      <c r="D87" s="103">
        <f>C87*B87</f>
        <v>1200</v>
      </c>
    </row>
    <row r="88" spans="1:4" ht="15" customHeight="1" x14ac:dyDescent="0.2">
      <c r="A88" s="69" t="s">
        <v>86</v>
      </c>
      <c r="B88" s="70">
        <v>18</v>
      </c>
      <c r="C88" s="91">
        <v>83.3</v>
      </c>
      <c r="D88" s="98">
        <f>C88*B88</f>
        <v>1499.3999999999999</v>
      </c>
    </row>
    <row r="89" spans="1:4" ht="15" customHeight="1" x14ac:dyDescent="0.2">
      <c r="A89" s="73" t="s">
        <v>87</v>
      </c>
      <c r="B89" s="1">
        <v>25</v>
      </c>
      <c r="C89" s="92">
        <v>75</v>
      </c>
      <c r="D89" s="104">
        <f>C89*B89</f>
        <v>1875</v>
      </c>
    </row>
    <row r="90" spans="1:4" ht="15" customHeight="1" thickBot="1" x14ac:dyDescent="0.25">
      <c r="A90" s="66" t="s">
        <v>88</v>
      </c>
      <c r="B90" s="76">
        <v>39</v>
      </c>
      <c r="C90" s="93">
        <v>53.8</v>
      </c>
      <c r="D90" s="100">
        <f>C90*B90</f>
        <v>2098.1999999999998</v>
      </c>
    </row>
    <row r="91" spans="1:4" ht="15" customHeight="1" thickTop="1" x14ac:dyDescent="0.2">
      <c r="A91" s="69" t="s">
        <v>56</v>
      </c>
      <c r="B91" s="98">
        <f>SUM(B86:B90)</f>
        <v>170</v>
      </c>
      <c r="C91" s="106">
        <f>D91/B91</f>
        <v>68.667058823529416</v>
      </c>
      <c r="D91" s="98">
        <f>SUM(D86:D90)</f>
        <v>11673.400000000001</v>
      </c>
    </row>
  </sheetData>
  <mergeCells count="6">
    <mergeCell ref="A84:A85"/>
    <mergeCell ref="A4:A5"/>
    <mergeCell ref="A17:A18"/>
    <mergeCell ref="A37:A38"/>
    <mergeCell ref="A53:A54"/>
    <mergeCell ref="A68:A69"/>
  </mergeCells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41" r:id="rId4">
          <objectPr defaultSize="0" autoPict="0" r:id="rId5">
            <anchor moveWithCells="1">
              <from>
                <xdr:col>4</xdr:col>
                <xdr:colOff>638175</xdr:colOff>
                <xdr:row>5</xdr:row>
                <xdr:rowOff>19050</xdr:rowOff>
              </from>
              <to>
                <xdr:col>6</xdr:col>
                <xdr:colOff>180975</xdr:colOff>
                <xdr:row>8</xdr:row>
                <xdr:rowOff>0</xdr:rowOff>
              </to>
            </anchor>
          </objectPr>
        </oleObject>
      </mc:Choice>
      <mc:Fallback>
        <oleObject progId="Equation.3" shapeId="10241" r:id="rId4"/>
      </mc:Fallback>
    </mc:AlternateContent>
    <mc:AlternateContent xmlns:mc="http://schemas.openxmlformats.org/markup-compatibility/2006">
      <mc:Choice Requires="x14">
        <oleObject progId="Equation.3" shapeId="10242" r:id="rId6">
          <objectPr defaultSize="0" r:id="rId7">
            <anchor moveWithCells="1">
              <from>
                <xdr:col>6</xdr:col>
                <xdr:colOff>409575</xdr:colOff>
                <xdr:row>5</xdr:row>
                <xdr:rowOff>180975</xdr:rowOff>
              </from>
              <to>
                <xdr:col>7</xdr:col>
                <xdr:colOff>552450</xdr:colOff>
                <xdr:row>7</xdr:row>
                <xdr:rowOff>47625</xdr:rowOff>
              </to>
            </anchor>
          </objectPr>
        </oleObject>
      </mc:Choice>
      <mc:Fallback>
        <oleObject progId="Equation.3" shapeId="10242" r:id="rId6"/>
      </mc:Fallback>
    </mc:AlternateContent>
    <mc:AlternateContent xmlns:mc="http://schemas.openxmlformats.org/markup-compatibility/2006">
      <mc:Choice Requires="x14">
        <oleObject progId="Equation.3" shapeId="10243" r:id="rId8">
          <objectPr defaultSize="0" autoPict="0" r:id="rId9">
            <anchor moveWithCells="1">
              <from>
                <xdr:col>4</xdr:col>
                <xdr:colOff>619125</xdr:colOff>
                <xdr:row>19</xdr:row>
                <xdr:rowOff>19050</xdr:rowOff>
              </from>
              <to>
                <xdr:col>6</xdr:col>
                <xdr:colOff>209550</xdr:colOff>
                <xdr:row>22</xdr:row>
                <xdr:rowOff>0</xdr:rowOff>
              </to>
            </anchor>
          </objectPr>
        </oleObject>
      </mc:Choice>
      <mc:Fallback>
        <oleObject progId="Equation.3" shapeId="10243" r:id="rId8"/>
      </mc:Fallback>
    </mc:AlternateContent>
    <mc:AlternateContent xmlns:mc="http://schemas.openxmlformats.org/markup-compatibility/2006">
      <mc:Choice Requires="x14">
        <oleObject progId="Equation.3" shapeId="10244" r:id="rId10">
          <objectPr defaultSize="0" autoPict="0" r:id="rId11">
            <anchor moveWithCells="1">
              <from>
                <xdr:col>6</xdr:col>
                <xdr:colOff>19050</xdr:colOff>
                <xdr:row>38</xdr:row>
                <xdr:rowOff>9525</xdr:rowOff>
              </from>
              <to>
                <xdr:col>7</xdr:col>
                <xdr:colOff>400050</xdr:colOff>
                <xdr:row>41</xdr:row>
                <xdr:rowOff>0</xdr:rowOff>
              </to>
            </anchor>
          </objectPr>
        </oleObject>
      </mc:Choice>
      <mc:Fallback>
        <oleObject progId="Equation.3" shapeId="10244" r:id="rId10"/>
      </mc:Fallback>
    </mc:AlternateContent>
    <mc:AlternateContent xmlns:mc="http://schemas.openxmlformats.org/markup-compatibility/2006">
      <mc:Choice Requires="x14">
        <oleObject progId="Equation.3" shapeId="10245" r:id="rId12">
          <objectPr defaultSize="0" r:id="rId13">
            <anchor moveWithCells="1">
              <from>
                <xdr:col>4</xdr:col>
                <xdr:colOff>657225</xdr:colOff>
                <xdr:row>9</xdr:row>
                <xdr:rowOff>19050</xdr:rowOff>
              </from>
              <to>
                <xdr:col>6</xdr:col>
                <xdr:colOff>600075</xdr:colOff>
                <xdr:row>11</xdr:row>
                <xdr:rowOff>85725</xdr:rowOff>
              </to>
            </anchor>
          </objectPr>
        </oleObject>
      </mc:Choice>
      <mc:Fallback>
        <oleObject progId="Equation.3" shapeId="10245" r:id="rId12"/>
      </mc:Fallback>
    </mc:AlternateContent>
    <mc:AlternateContent xmlns:mc="http://schemas.openxmlformats.org/markup-compatibility/2006">
      <mc:Choice Requires="x14">
        <oleObject progId="Equation.3" shapeId="10246" r:id="rId14">
          <objectPr defaultSize="0" r:id="rId15">
            <anchor moveWithCells="1">
              <from>
                <xdr:col>4</xdr:col>
                <xdr:colOff>638175</xdr:colOff>
                <xdr:row>23</xdr:row>
                <xdr:rowOff>28575</xdr:rowOff>
              </from>
              <to>
                <xdr:col>6</xdr:col>
                <xdr:colOff>495300</xdr:colOff>
                <xdr:row>25</xdr:row>
                <xdr:rowOff>38100</xdr:rowOff>
              </to>
            </anchor>
          </objectPr>
        </oleObject>
      </mc:Choice>
      <mc:Fallback>
        <oleObject progId="Equation.3" shapeId="10246" r:id="rId14"/>
      </mc:Fallback>
    </mc:AlternateContent>
    <mc:AlternateContent xmlns:mc="http://schemas.openxmlformats.org/markup-compatibility/2006">
      <mc:Choice Requires="x14">
        <oleObject progId="Equation.3" shapeId="10247" r:id="rId16">
          <objectPr defaultSize="0" r:id="rId17">
            <anchor moveWithCells="1">
              <from>
                <xdr:col>6</xdr:col>
                <xdr:colOff>19050</xdr:colOff>
                <xdr:row>42</xdr:row>
                <xdr:rowOff>19050</xdr:rowOff>
              </from>
              <to>
                <xdr:col>7</xdr:col>
                <xdr:colOff>476250</xdr:colOff>
                <xdr:row>44</xdr:row>
                <xdr:rowOff>85725</xdr:rowOff>
              </to>
            </anchor>
          </objectPr>
        </oleObject>
      </mc:Choice>
      <mc:Fallback>
        <oleObject progId="Equation.3" shapeId="10247" r:id="rId16"/>
      </mc:Fallback>
    </mc:AlternateContent>
    <mc:AlternateContent xmlns:mc="http://schemas.openxmlformats.org/markup-compatibility/2006">
      <mc:Choice Requires="x14">
        <oleObject progId="Equation.3" shapeId="10248" r:id="rId18">
          <objectPr defaultSize="0" autoPict="0" r:id="rId19">
            <anchor moveWithCells="1">
              <from>
                <xdr:col>3</xdr:col>
                <xdr:colOff>19050</xdr:colOff>
                <xdr:row>44</xdr:row>
                <xdr:rowOff>0</xdr:rowOff>
              </from>
              <to>
                <xdr:col>4</xdr:col>
                <xdr:colOff>581025</xdr:colOff>
                <xdr:row>46</xdr:row>
                <xdr:rowOff>66675</xdr:rowOff>
              </to>
            </anchor>
          </objectPr>
        </oleObject>
      </mc:Choice>
      <mc:Fallback>
        <oleObject progId="Equation.3" shapeId="10248" r:id="rId1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jednostavna</vt:lpstr>
      <vt:lpstr>jednostavna (2)</vt:lpstr>
      <vt:lpstr>ponderirana</vt:lpstr>
      <vt:lpstr>ponderirana (2)</vt:lpstr>
      <vt:lpstr>zadatak</vt:lpstr>
      <vt:lpstr>zajednička</vt:lpstr>
      <vt:lpstr>zajednička (2)</vt:lpstr>
    </vt:vector>
  </TitlesOfParts>
  <Company>Geografski odsjek PMF-a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Ksenija Basic</dc:creator>
  <cp:lastModifiedBy>Ksenija</cp:lastModifiedBy>
  <cp:lastPrinted>2008-03-18T11:19:19Z</cp:lastPrinted>
  <dcterms:created xsi:type="dcterms:W3CDTF">2007-03-21T18:14:03Z</dcterms:created>
  <dcterms:modified xsi:type="dcterms:W3CDTF">2020-12-17T16:23:36Z</dcterms:modified>
</cp:coreProperties>
</file>